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OPĆI DIO" sheetId="1" r:id="rId1"/>
    <sheet name="PLAN PRIHODA" sheetId="2" r:id="rId2"/>
    <sheet name="PLAN RASHODA I IZDATAKA 2022." sheetId="3" r:id="rId3"/>
    <sheet name="PROJEKCIJA 2023." sheetId="4" r:id="rId4"/>
    <sheet name="PROJEKCIJA 2024." sheetId="5" r:id="rId5"/>
  </sheets>
  <definedNames>
    <definedName name="_xlnm.Print_Titles" localSheetId="1">'PLAN PRIHODA'!$1:$1</definedName>
    <definedName name="_xlnm.Print_Titles" localSheetId="2">'PLAN RASHODA I IZDATAKA 2022.'!$1:$1</definedName>
    <definedName name="_xlnm.Print_Titles" localSheetId="3">'PROJEKCIJA 2023.'!$1:$1</definedName>
    <definedName name="_xlnm.Print_Titles" localSheetId="4">'PROJEKCIJA 2024.'!$1:$1</definedName>
    <definedName name="_xlnm.Print_Area" localSheetId="0">'OPĆI DIO'!$A$2:$H$26</definedName>
    <definedName name="_xlnm.Print_Area" localSheetId="1">'PLAN PRIHODA'!$A$1:$H$49</definedName>
  </definedNames>
  <calcPr fullCalcOnLoad="1"/>
</workbook>
</file>

<file path=xl/sharedStrings.xml><?xml version="1.0" encoding="utf-8"?>
<sst xmlns="http://schemas.openxmlformats.org/spreadsheetml/2006/main" count="276" uniqueCount="84">
  <si>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</si>
  <si>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</si>
  <si>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</si>
  <si>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</si>
  <si>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</si>
  <si>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</si>
  <si>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</si>
  <si>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</si>
  <si>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</si>
  <si>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</si>
  <si>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</si>
  <si>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</si>
  <si>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</si>
  <si>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</si>
  <si>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</si>
  <si>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</si>
  <si>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</si>
  <si>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</si>
  <si>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</si>
  <si>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</si>
  <si>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</si>
  <si>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</si>
  <si>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</si>
  <si>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</si>
  <si>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</si>
  <si>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</si>
  <si>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</si>
  <si>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</si>
  <si>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</si>
  <si>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</si>
  <si>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</si>
  <si>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</si>
  <si>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</si>
  <si>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</si>
  <si>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</si>
  <si>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</si>
  <si>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</si>
  <si>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</si>
  <si>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</si>
  <si>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</si>
  <si>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</si>
  <si>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</si>
  <si>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</si>
  <si>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Ukupno prihodi i primici za 2022.</t>
  </si>
  <si>
    <t>PRIJEDLOG PLANA ZA 2022.</t>
  </si>
  <si>
    <t>Axxxxxx</t>
  </si>
  <si>
    <t>Kxxxxxx</t>
  </si>
  <si>
    <t>xxxx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</si>
  <si>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</si>
  <si>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</si>
  <si>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</si>
  <si>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</si>
  <si>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</si>
  <si>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</si>
  <si>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2023.</t>
  </si>
  <si>
    <t>Ukupno prihodi i primici za 2023.</t>
  </si>
  <si>
    <t>PRIJEDLOG PLANA ZA 2023.</t>
  </si>
  <si>
    <t>PRIJEDLOG FINANCIJSKOG PLANA (proračunski korisnik) ZA 2022. I                                                                                                                                                PROJEKCIJA PLANA ZA  2023. I 2024. GODINU</t>
  </si>
  <si>
    <t>Prijedlog plana 
za 2022.</t>
  </si>
  <si>
    <t>Projekcija plana
za 2023.</t>
  </si>
  <si>
    <t>Projekcija plana 
za 2024.</t>
  </si>
  <si>
    <t>2024.</t>
  </si>
  <si>
    <t>Ukupno prihodi i primici za 2024.</t>
  </si>
  <si>
    <t>PRIJEDLOG PLANA ZA 2024.</t>
  </si>
  <si>
    <t>UKUPAN DONOS VIŠKA / MANJKA IZ PRETHODNE(IH) GODINE</t>
  </si>
  <si>
    <t>VIŠAK / MANJAK IZ PRETHODNE(IH) GODINE KOJI ĆE SE RASPOREDITI / POKRITI</t>
  </si>
  <si>
    <t>DJEČJI VRTIĆ OGLEDALCE</t>
  </si>
  <si>
    <t>REDOVNI PROGRAM RADA VRTIĆA</t>
  </si>
  <si>
    <t>A100001</t>
  </si>
  <si>
    <t>OPĆI RASHODI VEZANI ZA RAD VRTIĆA</t>
  </si>
  <si>
    <t>Ostali nespomenuti rashodi poslovanja</t>
  </si>
  <si>
    <t>Postrojenja i oprema</t>
  </si>
  <si>
    <t>OBITELJSKI SKLAD KROZ  PRODULJENI RAD - DV OGLEDALCE ERNESTINOVO</t>
  </si>
  <si>
    <t>P1025</t>
  </si>
  <si>
    <t>P1028</t>
  </si>
  <si>
    <t>NAZIV AKTIVNOSTI</t>
  </si>
  <si>
    <t>OSIGURANJE USLUGA ZA PROGRAM RANOG I PREDŠKOLSKOG ODGOJA</t>
  </si>
  <si>
    <t>A100002</t>
  </si>
  <si>
    <t>PROMIDŽBA I VIDLJIVOST</t>
  </si>
  <si>
    <t>A100003</t>
  </si>
  <si>
    <t>UPRAVLJANJE PROJEKTOM I ADMINISTRACIJA</t>
  </si>
  <si>
    <t>UKUPNO AKTIVNOST</t>
  </si>
  <si>
    <t>UKUPNO DV OGLEDALCE</t>
  </si>
  <si>
    <t>UKUPNO PROGRAM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</si>
</sst>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5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/>
      <protection/>
    </xf>
    <xf numFmtId="1" fontId="21" fillId="0" borderId="33" xfId="0" applyNumberFormat="1" applyFont="1" applyBorder="1" applyAlignment="1">
      <alignment horizontal="left" wrapText="1"/>
    </xf>
    <xf numFmtId="1" fontId="21" fillId="0" borderId="34" xfId="0" applyNumberFormat="1" applyFont="1" applyBorder="1" applyAlignment="1">
      <alignment horizontal="left" wrapText="1"/>
    </xf>
    <xf numFmtId="1" fontId="21" fillId="0" borderId="35" xfId="0" applyNumberFormat="1" applyFont="1" applyBorder="1" applyAlignment="1">
      <alignment wrapText="1"/>
    </xf>
    <xf numFmtId="0" fontId="26" fillId="0" borderId="36" xfId="0" applyNumberFormat="1" applyFont="1" applyFill="1" applyBorder="1" applyAlignment="1" applyProtection="1">
      <alignment horizontal="center"/>
      <protection/>
    </xf>
    <xf numFmtId="0" fontId="25" fillId="0" borderId="36" xfId="0" applyNumberFormat="1" applyFont="1" applyFill="1" applyBorder="1" applyAlignment="1" applyProtection="1">
      <alignment wrapText="1"/>
      <protection/>
    </xf>
    <xf numFmtId="0" fontId="25" fillId="0" borderId="36" xfId="0" applyNumberFormat="1" applyFont="1" applyFill="1" applyBorder="1" applyAlignment="1" applyProtection="1">
      <alignment/>
      <protection/>
    </xf>
    <xf numFmtId="1" fontId="21" fillId="0" borderId="37" xfId="0" applyNumberFormat="1" applyFont="1" applyBorder="1" applyAlignment="1">
      <alignment horizontal="left" wrapText="1"/>
    </xf>
    <xf numFmtId="0" fontId="26" fillId="50" borderId="19" xfId="0" applyNumberFormat="1" applyFont="1" applyFill="1" applyBorder="1" applyAlignment="1" applyProtection="1">
      <alignment horizontal="center" wrapText="1"/>
      <protection/>
    </xf>
    <xf numFmtId="0" fontId="26" fillId="50" borderId="19" xfId="0" applyNumberFormat="1" applyFont="1" applyFill="1" applyBorder="1" applyAlignment="1" applyProtection="1">
      <alignment horizontal="center" vertical="center" wrapText="1"/>
      <protection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1" fontId="21" fillId="49" borderId="40" xfId="0" applyNumberFormat="1" applyFont="1" applyFill="1" applyBorder="1" applyAlignment="1">
      <alignment horizontal="left" wrapText="1"/>
    </xf>
    <xf numFmtId="0" fontId="22" fillId="0" borderId="4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1" fontId="21" fillId="0" borderId="42" xfId="0" applyNumberFormat="1" applyFont="1" applyBorder="1" applyAlignment="1">
      <alignment horizontal="left" wrapText="1"/>
    </xf>
    <xf numFmtId="1" fontId="21" fillId="49" borderId="19" xfId="0" applyNumberFormat="1" applyFont="1" applyFill="1" applyBorder="1" applyAlignment="1">
      <alignment horizontal="left" wrapText="1"/>
    </xf>
    <xf numFmtId="4" fontId="22" fillId="0" borderId="19" xfId="0" applyNumberFormat="1" applyFont="1" applyBorder="1" applyAlignment="1">
      <alignment horizontal="center" vertical="center" wrapText="1"/>
    </xf>
    <xf numFmtId="4" fontId="21" fillId="0" borderId="19" xfId="0" applyNumberFormat="1" applyFont="1" applyBorder="1" applyAlignment="1">
      <alignment horizontal="center" vertical="center" wrapText="1"/>
    </xf>
    <xf numFmtId="4" fontId="21" fillId="0" borderId="43" xfId="0" applyNumberFormat="1" applyFont="1" applyBorder="1" applyAlignment="1">
      <alignment horizontal="center" vertical="center" wrapText="1"/>
    </xf>
    <xf numFmtId="4" fontId="21" fillId="0" borderId="44" xfId="0" applyNumberFormat="1" applyFont="1" applyBorder="1" applyAlignment="1">
      <alignment/>
    </xf>
    <xf numFmtId="4" fontId="21" fillId="0" borderId="44" xfId="0" applyNumberFormat="1" applyFont="1" applyBorder="1" applyAlignment="1">
      <alignment horizontal="center" wrapText="1"/>
    </xf>
    <xf numFmtId="4" fontId="21" fillId="0" borderId="44" xfId="0" applyNumberFormat="1" applyFont="1" applyBorder="1" applyAlignment="1">
      <alignment horizontal="center" vertical="center" wrapText="1"/>
    </xf>
    <xf numFmtId="4" fontId="21" fillId="0" borderId="45" xfId="0" applyNumberFormat="1" applyFont="1" applyBorder="1" applyAlignment="1">
      <alignment horizontal="center" vertical="center" wrapText="1"/>
    </xf>
    <xf numFmtId="4" fontId="21" fillId="0" borderId="46" xfId="0" applyNumberFormat="1" applyFont="1" applyBorder="1" applyAlignment="1">
      <alignment horizontal="center" vertical="center" wrapText="1"/>
    </xf>
    <xf numFmtId="4" fontId="21" fillId="0" borderId="47" xfId="0" applyNumberFormat="1" applyFont="1" applyBorder="1" applyAlignment="1">
      <alignment/>
    </xf>
    <xf numFmtId="4" fontId="21" fillId="0" borderId="48" xfId="0" applyNumberFormat="1" applyFont="1" applyBorder="1" applyAlignment="1">
      <alignment/>
    </xf>
    <xf numFmtId="4" fontId="21" fillId="0" borderId="49" xfId="0" applyNumberFormat="1" applyFont="1" applyBorder="1" applyAlignment="1">
      <alignment/>
    </xf>
    <xf numFmtId="4" fontId="21" fillId="0" borderId="50" xfId="0" applyNumberFormat="1" applyFont="1" applyBorder="1" applyAlignment="1">
      <alignment/>
    </xf>
    <xf numFmtId="4" fontId="21" fillId="0" borderId="51" xfId="0" applyNumberFormat="1" applyFont="1" applyBorder="1" applyAlignment="1">
      <alignment/>
    </xf>
    <xf numFmtId="4" fontId="21" fillId="0" borderId="52" xfId="0" applyNumberFormat="1" applyFont="1" applyBorder="1" applyAlignment="1">
      <alignment/>
    </xf>
    <xf numFmtId="4" fontId="21" fillId="0" borderId="53" xfId="0" applyNumberFormat="1" applyFont="1" applyBorder="1" applyAlignment="1">
      <alignment/>
    </xf>
    <xf numFmtId="4" fontId="21" fillId="0" borderId="54" xfId="0" applyNumberFormat="1" applyFont="1" applyBorder="1" applyAlignment="1">
      <alignment/>
    </xf>
    <xf numFmtId="4" fontId="21" fillId="0" borderId="55" xfId="0" applyNumberFormat="1" applyFont="1" applyBorder="1" applyAlignment="1">
      <alignment/>
    </xf>
    <xf numFmtId="4" fontId="21" fillId="0" borderId="56" xfId="0" applyNumberFormat="1" applyFont="1" applyBorder="1" applyAlignment="1">
      <alignment/>
    </xf>
    <xf numFmtId="4" fontId="21" fillId="0" borderId="57" xfId="0" applyNumberFormat="1" applyFont="1" applyBorder="1" applyAlignment="1">
      <alignment/>
    </xf>
    <xf numFmtId="4" fontId="21" fillId="0" borderId="58" xfId="0" applyNumberFormat="1" applyFont="1" applyBorder="1" applyAlignment="1">
      <alignment/>
    </xf>
    <xf numFmtId="4" fontId="21" fillId="0" borderId="47" xfId="0" applyNumberFormat="1" applyFont="1" applyBorder="1" applyAlignment="1">
      <alignment horizontal="center"/>
    </xf>
    <xf numFmtId="4" fontId="21" fillId="0" borderId="48" xfId="0" applyNumberFormat="1" applyFont="1" applyBorder="1" applyAlignment="1">
      <alignment horizontal="center"/>
    </xf>
    <xf numFmtId="4" fontId="22" fillId="0" borderId="27" xfId="0" applyNumberFormat="1" applyFont="1" applyBorder="1" applyAlignment="1">
      <alignment horizontal="center" vertical="center"/>
    </xf>
    <xf numFmtId="0" fontId="25" fillId="0" borderId="31" xfId="0" applyNumberFormat="1" applyFont="1" applyFill="1" applyBorder="1" applyAlignment="1" applyProtection="1">
      <alignment wrapText="1"/>
      <protection/>
    </xf>
    <xf numFmtId="0" fontId="26" fillId="0" borderId="19" xfId="0" applyNumberFormat="1" applyFont="1" applyFill="1" applyBorder="1" applyAlignment="1" applyProtection="1">
      <alignment horizontal="center"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26" fillId="0" borderId="19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 horizontal="left"/>
      <protection/>
    </xf>
    <xf numFmtId="0" fontId="26" fillId="0" borderId="19" xfId="0" applyNumberFormat="1" applyFont="1" applyFill="1" applyBorder="1" applyAlignment="1" applyProtection="1">
      <alignment wrapText="1"/>
      <protection/>
    </xf>
    <xf numFmtId="4" fontId="26" fillId="0" borderId="19" xfId="0" applyNumberFormat="1" applyFont="1" applyFill="1" applyBorder="1" applyAlignment="1" applyProtection="1">
      <alignment horizontal="center" vertical="center"/>
      <protection/>
    </xf>
    <xf numFmtId="0" fontId="25" fillId="0" borderId="19" xfId="0" applyNumberFormat="1" applyFont="1" applyFill="1" applyBorder="1" applyAlignment="1" applyProtection="1">
      <alignment horizontal="center"/>
      <protection/>
    </xf>
    <xf numFmtId="4" fontId="25" fillId="0" borderId="19" xfId="0" applyNumberFormat="1" applyFont="1" applyFill="1" applyBorder="1" applyAlignment="1" applyProtection="1">
      <alignment horizontal="center" vertical="center"/>
      <protection/>
    </xf>
    <xf numFmtId="0" fontId="26" fillId="0" borderId="22" xfId="0" applyNumberFormat="1" applyFont="1" applyFill="1" applyBorder="1" applyAlignment="1" applyProtection="1">
      <alignment/>
      <protection/>
    </xf>
    <xf numFmtId="0" fontId="26" fillId="0" borderId="21" xfId="0" applyNumberFormat="1" applyFont="1" applyFill="1" applyBorder="1" applyAlignment="1" applyProtection="1">
      <alignment/>
      <protection/>
    </xf>
    <xf numFmtId="0" fontId="26" fillId="0" borderId="59" xfId="0" applyNumberFormat="1" applyFont="1" applyFill="1" applyBorder="1" applyAlignment="1" applyProtection="1">
      <alignment/>
      <protection/>
    </xf>
    <xf numFmtId="4" fontId="26" fillId="0" borderId="19" xfId="0" applyNumberFormat="1" applyFont="1" applyFill="1" applyBorder="1" applyAlignment="1" applyProtection="1">
      <alignment/>
      <protection/>
    </xf>
    <xf numFmtId="4" fontId="25" fillId="0" borderId="19" xfId="0" applyNumberFormat="1" applyFont="1" applyFill="1" applyBorder="1" applyAlignment="1" applyProtection="1">
      <alignment horizontal="center"/>
      <protection/>
    </xf>
    <xf numFmtId="0" fontId="26" fillId="0" borderId="60" xfId="0" applyNumberFormat="1" applyFont="1" applyFill="1" applyBorder="1" applyAlignment="1" applyProtection="1">
      <alignment/>
      <protection/>
    </xf>
    <xf numFmtId="0" fontId="26" fillId="0" borderId="61" xfId="0" applyNumberFormat="1" applyFont="1" applyFill="1" applyBorder="1" applyAlignment="1" applyProtection="1">
      <alignment/>
      <protection/>
    </xf>
    <xf numFmtId="0" fontId="26" fillId="0" borderId="62" xfId="0" applyNumberFormat="1" applyFont="1" applyFill="1" applyBorder="1" applyAlignment="1" applyProtection="1">
      <alignment/>
      <protection/>
    </xf>
    <xf numFmtId="4" fontId="26" fillId="0" borderId="63" xfId="0" applyNumberFormat="1" applyFont="1" applyFill="1" applyBorder="1" applyAlignment="1" applyProtection="1">
      <alignment horizontal="center" vertical="center"/>
      <protection/>
    </xf>
    <xf numFmtId="0" fontId="26" fillId="51" borderId="22" xfId="0" applyNumberFormat="1" applyFont="1" applyFill="1" applyBorder="1" applyAlignment="1" applyProtection="1">
      <alignment horizontal="left" vertical="center" wrapText="1"/>
      <protection/>
    </xf>
    <xf numFmtId="0" fontId="26" fillId="51" borderId="64" xfId="0" applyNumberFormat="1" applyFont="1" applyFill="1" applyBorder="1" applyAlignment="1" applyProtection="1">
      <alignment/>
      <protection/>
    </xf>
    <xf numFmtId="0" fontId="26" fillId="51" borderId="65" xfId="0" applyNumberFormat="1" applyFont="1" applyFill="1" applyBorder="1" applyAlignment="1" applyProtection="1">
      <alignment/>
      <protection/>
    </xf>
    <xf numFmtId="4" fontId="26" fillId="51" borderId="66" xfId="0" applyNumberFormat="1" applyFont="1" applyFill="1" applyBorder="1" applyAlignment="1" applyProtection="1">
      <alignment horizontal="center" vertical="center"/>
      <protection/>
    </xf>
    <xf numFmtId="0" fontId="24" fillId="0" borderId="60" xfId="0" applyNumberFormat="1" applyFont="1" applyFill="1" applyBorder="1" applyAlignment="1" applyProtection="1">
      <alignment/>
      <protection/>
    </xf>
    <xf numFmtId="4" fontId="26" fillId="7" borderId="63" xfId="0" applyNumberFormat="1" applyFont="1" applyFill="1" applyBorder="1" applyAlignment="1" applyProtection="1">
      <alignment horizontal="center"/>
      <protection/>
    </xf>
    <xf numFmtId="4" fontId="25" fillId="7" borderId="63" xfId="0" applyNumberFormat="1" applyFont="1" applyFill="1" applyBorder="1" applyAlignment="1" applyProtection="1">
      <alignment horizontal="center"/>
      <protection/>
    </xf>
    <xf numFmtId="4" fontId="26" fillId="7" borderId="19" xfId="0" applyNumberFormat="1" applyFont="1" applyFill="1" applyBorder="1" applyAlignment="1" applyProtection="1">
      <alignment horizontal="center"/>
      <protection/>
    </xf>
    <xf numFmtId="0" fontId="26" fillId="51" borderId="19" xfId="0" applyNumberFormat="1" applyFont="1" applyFill="1" applyBorder="1" applyAlignment="1" applyProtection="1">
      <alignment vertical="center" wrapText="1"/>
      <protection/>
    </xf>
    <xf numFmtId="4" fontId="26" fillId="51" borderId="19" xfId="0" applyNumberFormat="1" applyFont="1" applyFill="1" applyBorder="1" applyAlignment="1" applyProtection="1">
      <alignment horizontal="center" vertical="center"/>
      <protection/>
    </xf>
    <xf numFmtId="4" fontId="26" fillId="0" borderId="21" xfId="0" applyNumberFormat="1" applyFont="1" applyFill="1" applyBorder="1" applyAlignment="1" applyProtection="1">
      <alignment horizontal="left"/>
      <protection/>
    </xf>
    <xf numFmtId="4" fontId="26" fillId="0" borderId="59" xfId="0" applyNumberFormat="1" applyFont="1" applyFill="1" applyBorder="1" applyAlignment="1" applyProtection="1">
      <alignment horizontal="left"/>
      <protection/>
    </xf>
    <xf numFmtId="4" fontId="26" fillId="51" borderId="22" xfId="0" applyNumberFormat="1" applyFont="1" applyFill="1" applyBorder="1" applyAlignment="1" applyProtection="1">
      <alignment horizontal="center" vertical="center"/>
      <protection/>
    </xf>
    <xf numFmtId="0" fontId="26" fillId="7" borderId="22" xfId="0" applyNumberFormat="1" applyFont="1" applyFill="1" applyBorder="1" applyAlignment="1" applyProtection="1">
      <alignment horizontal="center"/>
      <protection/>
    </xf>
    <xf numFmtId="0" fontId="26" fillId="7" borderId="21" xfId="0" applyNumberFormat="1" applyFont="1" applyFill="1" applyBorder="1" applyAlignment="1" applyProtection="1">
      <alignment horizontal="center"/>
      <protection/>
    </xf>
    <xf numFmtId="0" fontId="26" fillId="7" borderId="59" xfId="0" applyNumberFormat="1" applyFont="1" applyFill="1" applyBorder="1" applyAlignment="1" applyProtection="1">
      <alignment horizontal="center"/>
      <protection/>
    </xf>
    <xf numFmtId="4" fontId="26" fillId="7" borderId="19" xfId="0" applyNumberFormat="1" applyFont="1" applyFill="1" applyBorder="1" applyAlignment="1" applyProtection="1">
      <alignment horizontal="center" vertical="center"/>
      <protection/>
    </xf>
    <xf numFmtId="0" fontId="26" fillId="7" borderId="19" xfId="0" applyNumberFormat="1" applyFont="1" applyFill="1" applyBorder="1" applyAlignment="1" applyProtection="1">
      <alignment horizontal="left" vertical="center"/>
      <protection/>
    </xf>
    <xf numFmtId="0" fontId="26" fillId="7" borderId="19" xfId="0" applyNumberFormat="1" applyFont="1" applyFill="1" applyBorder="1" applyAlignment="1" applyProtection="1">
      <alignment horizontal="left"/>
      <protection/>
    </xf>
    <xf numFmtId="0" fontId="26" fillId="7" borderId="19" xfId="0" applyNumberFormat="1" applyFont="1" applyFill="1" applyBorder="1" applyAlignment="1" applyProtection="1">
      <alignment horizontal="left" vertical="center" wrapText="1"/>
      <protection/>
    </xf>
    <xf numFmtId="0" fontId="26" fillId="7" borderId="21" xfId="0" applyNumberFormat="1" applyFont="1" applyFill="1" applyBorder="1" applyAlignment="1" applyProtection="1">
      <alignment horizontal="left"/>
      <protection/>
    </xf>
    <xf numFmtId="0" fontId="26" fillId="7" borderId="59" xfId="0" applyNumberFormat="1" applyFont="1" applyFill="1" applyBorder="1" applyAlignment="1" applyProtection="1">
      <alignment horizontal="left"/>
      <protection/>
    </xf>
    <xf numFmtId="0" fontId="26" fillId="7" borderId="60" xfId="0" applyNumberFormat="1" applyFont="1" applyFill="1" applyBorder="1" applyAlignment="1" applyProtection="1">
      <alignment/>
      <protection/>
    </xf>
    <xf numFmtId="4" fontId="26" fillId="7" borderId="60" xfId="0" applyNumberFormat="1" applyFont="1" applyFill="1" applyBorder="1" applyAlignment="1" applyProtection="1">
      <alignment horizontal="center" vertical="center"/>
      <protection/>
    </xf>
    <xf numFmtId="0" fontId="26" fillId="7" borderId="61" xfId="0" applyNumberFormat="1" applyFont="1" applyFill="1" applyBorder="1" applyAlignment="1" applyProtection="1">
      <alignment/>
      <protection/>
    </xf>
    <xf numFmtId="0" fontId="26" fillId="7" borderId="62" xfId="0" applyNumberFormat="1" applyFont="1" applyFill="1" applyBorder="1" applyAlignment="1" applyProtection="1">
      <alignment/>
      <protection/>
    </xf>
    <xf numFmtId="1" fontId="22" fillId="0" borderId="24" xfId="0" applyNumberFormat="1" applyFont="1" applyFill="1" applyBorder="1" applyAlignment="1">
      <alignment horizontal="left" wrapText="1"/>
    </xf>
    <xf numFmtId="1" fontId="22" fillId="0" borderId="67" xfId="0" applyNumberFormat="1" applyFont="1" applyFill="1" applyBorder="1" applyAlignment="1">
      <alignment horizontal="left" wrapText="1"/>
    </xf>
    <xf numFmtId="4" fontId="22" fillId="0" borderId="59" xfId="0" applyNumberFormat="1" applyFont="1" applyBorder="1" applyAlignment="1">
      <alignment horizontal="center" vertical="center" wrapText="1"/>
    </xf>
    <xf numFmtId="4" fontId="22" fillId="0" borderId="28" xfId="0" applyNumberFormat="1" applyFont="1" applyBorder="1" applyAlignment="1">
      <alignment horizontal="center" vertical="center"/>
    </xf>
    <xf numFmtId="4" fontId="22" fillId="0" borderId="29" xfId="0" applyNumberFormat="1" applyFont="1" applyBorder="1" applyAlignment="1">
      <alignment horizontal="center" vertical="center"/>
    </xf>
    <xf numFmtId="4" fontId="21" fillId="0" borderId="68" xfId="0" applyNumberFormat="1" applyFont="1" applyBorder="1" applyAlignment="1">
      <alignment horizontal="center" vertical="center" wrapText="1"/>
    </xf>
    <xf numFmtId="4" fontId="21" fillId="0" borderId="69" xfId="0" applyNumberFormat="1" applyFont="1" applyBorder="1" applyAlignment="1">
      <alignment horizontal="center" wrapText="1"/>
    </xf>
    <xf numFmtId="4" fontId="21" fillId="0" borderId="69" xfId="0" applyNumberFormat="1" applyFont="1" applyBorder="1" applyAlignment="1">
      <alignment horizontal="center" vertical="center" wrapText="1"/>
    </xf>
    <xf numFmtId="4" fontId="21" fillId="0" borderId="70" xfId="0" applyNumberFormat="1" applyFont="1" applyBorder="1" applyAlignment="1">
      <alignment horizontal="center" vertical="center" wrapText="1"/>
    </xf>
    <xf numFmtId="4" fontId="21" fillId="0" borderId="71" xfId="0" applyNumberFormat="1" applyFont="1" applyBorder="1" applyAlignment="1">
      <alignment horizontal="center" vertical="center" wrapText="1"/>
    </xf>
    <xf numFmtId="4" fontId="21" fillId="0" borderId="44" xfId="0" applyNumberFormat="1" applyFont="1" applyBorder="1" applyAlignment="1">
      <alignment horizontal="center"/>
    </xf>
    <xf numFmtId="4" fontId="21" fillId="0" borderId="69" xfId="0" applyNumberFormat="1" applyFont="1" applyBorder="1" applyAlignment="1">
      <alignment horizontal="center"/>
    </xf>
    <xf numFmtId="4" fontId="21" fillId="0" borderId="49" xfId="0" applyNumberFormat="1" applyFont="1" applyBorder="1" applyAlignment="1">
      <alignment horizontal="center"/>
    </xf>
    <xf numFmtId="4" fontId="21" fillId="0" borderId="50" xfId="0" applyNumberFormat="1" applyFont="1" applyBorder="1" applyAlignment="1">
      <alignment horizontal="center"/>
    </xf>
    <xf numFmtId="4" fontId="21" fillId="0" borderId="55" xfId="0" applyNumberFormat="1" applyFont="1" applyBorder="1" applyAlignment="1">
      <alignment horizontal="center"/>
    </xf>
    <xf numFmtId="4" fontId="21" fillId="0" borderId="56" xfId="0" applyNumberFormat="1" applyFont="1" applyBorder="1" applyAlignment="1">
      <alignment horizontal="center"/>
    </xf>
    <xf numFmtId="4" fontId="21" fillId="0" borderId="57" xfId="0" applyNumberFormat="1" applyFont="1" applyBorder="1" applyAlignment="1">
      <alignment horizontal="center"/>
    </xf>
    <xf numFmtId="4" fontId="21" fillId="0" borderId="58" xfId="0" applyNumberFormat="1" applyFont="1" applyBorder="1" applyAlignment="1">
      <alignment horizontal="center"/>
    </xf>
    <xf numFmtId="3" fontId="33" fillId="0" borderId="19" xfId="0" applyNumberFormat="1" applyFont="1" applyFill="1" applyBorder="1" applyAlignment="1">
      <alignment horizontal="center"/>
    </xf>
    <xf numFmtId="3" fontId="33" fillId="7" borderId="19" xfId="0" applyNumberFormat="1" applyFont="1" applyFill="1" applyBorder="1" applyAlignment="1">
      <alignment horizontal="center"/>
    </xf>
    <xf numFmtId="3" fontId="33" fillId="0" borderId="19" xfId="0" applyNumberFormat="1" applyFont="1" applyFill="1" applyBorder="1" applyAlignment="1" applyProtection="1">
      <alignment horizontal="center" wrapText="1"/>
      <protection/>
    </xf>
    <xf numFmtId="4" fontId="33" fillId="51" borderId="22" xfId="0" applyNumberFormat="1" applyFont="1" applyFill="1" applyBorder="1" applyAlignment="1" quotePrefix="1">
      <alignment horizontal="right"/>
    </xf>
    <xf numFmtId="4" fontId="33" fillId="51" borderId="19" xfId="0" applyNumberFormat="1" applyFont="1" applyFill="1" applyBorder="1" applyAlignment="1" applyProtection="1">
      <alignment horizontal="right" wrapText="1"/>
      <protection/>
    </xf>
    <xf numFmtId="4" fontId="33" fillId="7" borderId="22" xfId="0" applyNumberFormat="1" applyFont="1" applyFill="1" applyBorder="1" applyAlignment="1" quotePrefix="1">
      <alignment horizontal="right"/>
    </xf>
    <xf numFmtId="4" fontId="33" fillId="7" borderId="19" xfId="0" applyNumberFormat="1" applyFont="1" applyFill="1" applyBorder="1" applyAlignment="1" applyProtection="1">
      <alignment horizontal="right" wrapText="1"/>
      <protection/>
    </xf>
    <xf numFmtId="4" fontId="33" fillId="0" borderId="19" xfId="0" applyNumberFormat="1" applyFont="1" applyBorder="1" applyAlignment="1">
      <alignment horizontal="right"/>
    </xf>
    <xf numFmtId="4" fontId="33" fillId="7" borderId="19" xfId="0" applyNumberFormat="1" applyFont="1" applyFill="1" applyBorder="1" applyAlignment="1">
      <alignment horizontal="right"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1" borderId="22" xfId="0" applyNumberFormat="1" applyFont="1" applyFill="1" applyBorder="1" applyAlignment="1" applyProtection="1">
      <alignment horizontal="left" wrapText="1"/>
      <protection/>
    </xf>
    <xf numFmtId="0" fontId="33" fillId="51" borderId="21" xfId="0" applyNumberFormat="1" applyFont="1" applyFill="1" applyBorder="1" applyAlignment="1" applyProtection="1">
      <alignment horizontal="left" wrapText="1"/>
      <protection/>
    </xf>
    <xf numFmtId="0" fontId="33" fillId="51" borderId="59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9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4" fontId="22" fillId="0" borderId="66" xfId="0" applyNumberFormat="1" applyFont="1" applyBorder="1" applyAlignment="1">
      <alignment horizontal="center" vertical="center"/>
    </xf>
    <xf numFmtId="4" fontId="22" fillId="0" borderId="64" xfId="0" applyNumberFormat="1" applyFont="1" applyBorder="1" applyAlignment="1">
      <alignment horizontal="center" vertical="center"/>
    </xf>
    <xf numFmtId="4" fontId="22" fillId="0" borderId="65" xfId="0" applyNumberFormat="1" applyFont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0" fontId="37" fillId="0" borderId="64" xfId="0" applyFont="1" applyFill="1" applyBorder="1" applyAlignment="1">
      <alignment horizontal="center" vertical="center"/>
    </xf>
    <xf numFmtId="0" fontId="37" fillId="0" borderId="65" xfId="0" applyFont="1" applyFill="1" applyBorder="1" applyAlignment="1">
      <alignment horizontal="center" vertical="center"/>
    </xf>
    <xf numFmtId="3" fontId="41" fillId="0" borderId="66" xfId="0" applyNumberFormat="1" applyFont="1" applyBorder="1" applyAlignment="1">
      <alignment horizontal="center" vertical="center"/>
    </xf>
    <xf numFmtId="3" fontId="41" fillId="0" borderId="64" xfId="0" applyNumberFormat="1" applyFont="1" applyBorder="1" applyAlignment="1">
      <alignment horizontal="center" vertical="center"/>
    </xf>
    <xf numFmtId="3" fontId="41" fillId="0" borderId="65" xfId="0" applyNumberFormat="1" applyFont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36" fillId="0" borderId="72" xfId="0" applyFont="1" applyFill="1" applyBorder="1" applyAlignment="1">
      <alignment horizontal="center" vertical="center"/>
    </xf>
    <xf numFmtId="0" fontId="37" fillId="0" borderId="73" xfId="0" applyFont="1" applyFill="1" applyBorder="1" applyAlignment="1">
      <alignment horizontal="center" vertical="center"/>
    </xf>
    <xf numFmtId="0" fontId="37" fillId="0" borderId="74" xfId="0" applyFont="1" applyFill="1" applyBorder="1" applyAlignment="1">
      <alignment horizontal="center" vertical="center"/>
    </xf>
    <xf numFmtId="3" fontId="22" fillId="0" borderId="66" xfId="0" applyNumberFormat="1" applyFont="1" applyBorder="1" applyAlignment="1">
      <alignment horizontal="center" vertical="center"/>
    </xf>
    <xf numFmtId="3" fontId="22" fillId="0" borderId="64" xfId="0" applyNumberFormat="1" applyFont="1" applyBorder="1" applyAlignment="1">
      <alignment horizontal="center" vertical="center"/>
    </xf>
    <xf numFmtId="3" fontId="22" fillId="0" borderId="65" xfId="0" applyNumberFormat="1" applyFont="1" applyBorder="1" applyAlignment="1">
      <alignment horizontal="center" vertical="center"/>
    </xf>
    <xf numFmtId="0" fontId="26" fillId="0" borderId="22" xfId="0" applyNumberFormat="1" applyFont="1" applyFill="1" applyBorder="1" applyAlignment="1" applyProtection="1">
      <alignment horizontal="left"/>
      <protection/>
    </xf>
    <xf numFmtId="0" fontId="26" fillId="0" borderId="21" xfId="0" applyNumberFormat="1" applyFont="1" applyFill="1" applyBorder="1" applyAlignment="1" applyProtection="1">
      <alignment horizontal="left"/>
      <protection/>
    </xf>
    <xf numFmtId="0" fontId="26" fillId="0" borderId="59" xfId="0" applyNumberFormat="1" applyFont="1" applyFill="1" applyBorder="1" applyAlignment="1" applyProtection="1">
      <alignment horizontal="left"/>
      <protection/>
    </xf>
    <xf numFmtId="0" fontId="25" fillId="0" borderId="61" xfId="0" applyNumberFormat="1" applyFont="1" applyFill="1" applyBorder="1" applyAlignment="1" applyProtection="1">
      <alignment horizontal="center"/>
      <protection/>
    </xf>
    <xf numFmtId="0" fontId="25" fillId="0" borderId="26" xfId="0" applyNumberFormat="1" applyFont="1" applyFill="1" applyBorder="1" applyAlignment="1" applyProtection="1">
      <alignment horizontal="center"/>
      <protection/>
    </xf>
    <xf numFmtId="0" fontId="26" fillId="0" borderId="19" xfId="0" applyNumberFormat="1" applyFont="1" applyFill="1" applyBorder="1" applyAlignment="1" applyProtection="1">
      <alignment horizontal="left" vertical="center"/>
      <protection/>
    </xf>
    <xf numFmtId="0" fontId="25" fillId="0" borderId="60" xfId="0" applyNumberFormat="1" applyFont="1" applyFill="1" applyBorder="1" applyAlignment="1" applyProtection="1">
      <alignment horizontal="center"/>
      <protection/>
    </xf>
    <xf numFmtId="0" fontId="25" fillId="0" borderId="62" xfId="0" applyNumberFormat="1" applyFont="1" applyFill="1" applyBorder="1" applyAlignment="1" applyProtection="1">
      <alignment horizontal="center"/>
      <protection/>
    </xf>
    <xf numFmtId="0" fontId="25" fillId="0" borderId="75" xfId="0" applyNumberFormat="1" applyFont="1" applyFill="1" applyBorder="1" applyAlignment="1" applyProtection="1">
      <alignment horizontal="center"/>
      <protection/>
    </xf>
    <xf numFmtId="0" fontId="25" fillId="0" borderId="76" xfId="0" applyNumberFormat="1" applyFont="1" applyFill="1" applyBorder="1" applyAlignment="1" applyProtection="1">
      <alignment horizontal="center"/>
      <protection/>
    </xf>
    <xf numFmtId="4" fontId="26" fillId="0" borderId="22" xfId="0" applyNumberFormat="1" applyFont="1" applyFill="1" applyBorder="1" applyAlignment="1" applyProtection="1">
      <alignment horizontal="left" vertical="center"/>
      <protection/>
    </xf>
    <xf numFmtId="4" fontId="26" fillId="0" borderId="21" xfId="0" applyNumberFormat="1" applyFont="1" applyFill="1" applyBorder="1" applyAlignment="1" applyProtection="1">
      <alignment horizontal="left" vertical="center"/>
      <protection/>
    </xf>
    <xf numFmtId="4" fontId="26" fillId="0" borderId="59" xfId="0" applyNumberFormat="1" applyFont="1" applyFill="1" applyBorder="1" applyAlignment="1" applyProtection="1">
      <alignment horizontal="left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60" xfId="0" applyNumberFormat="1" applyFont="1" applyFill="1" applyBorder="1" applyAlignment="1" applyProtection="1">
      <alignment horizontal="center"/>
      <protection/>
    </xf>
    <xf numFmtId="0" fontId="26" fillId="0" borderId="61" xfId="0" applyNumberFormat="1" applyFont="1" applyFill="1" applyBorder="1" applyAlignment="1" applyProtection="1">
      <alignment horizontal="center"/>
      <protection/>
    </xf>
    <xf numFmtId="0" fontId="26" fillId="0" borderId="62" xfId="0" applyNumberFormat="1" applyFont="1" applyFill="1" applyBorder="1" applyAlignment="1" applyProtection="1">
      <alignment horizontal="center"/>
      <protection/>
    </xf>
    <xf numFmtId="0" fontId="26" fillId="0" borderId="75" xfId="0" applyNumberFormat="1" applyFont="1" applyFill="1" applyBorder="1" applyAlignment="1" applyProtection="1">
      <alignment horizontal="center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6" fillId="0" borderId="76" xfId="0" applyNumberFormat="1" applyFont="1" applyFill="1" applyBorder="1" applyAlignment="1" applyProtection="1">
      <alignment horizontal="center"/>
      <protection/>
    </xf>
    <xf numFmtId="0" fontId="26" fillId="0" borderId="22" xfId="0" applyNumberFormat="1" applyFont="1" applyFill="1" applyBorder="1" applyAlignment="1" applyProtection="1">
      <alignment horizontal="center"/>
      <protection/>
    </xf>
    <xf numFmtId="0" fontId="26" fillId="0" borderId="21" xfId="0" applyNumberFormat="1" applyFont="1" applyFill="1" applyBorder="1" applyAlignment="1" applyProtection="1">
      <alignment horizontal="center"/>
      <protection/>
    </xf>
    <xf numFmtId="0" fontId="26" fillId="0" borderId="59" xfId="0" applyNumberFormat="1" applyFont="1" applyFill="1" applyBorder="1" applyAlignment="1" applyProtection="1">
      <alignment horizont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1</xdr:col>
      <xdr:colOff>0</xdr:colOff>
      <xdr:row>22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0006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0</xdr:col>
      <xdr:colOff>1057275</xdr:colOff>
      <xdr:row>22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0006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1</xdr:col>
      <xdr:colOff>0</xdr:colOff>
      <xdr:row>37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0201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19050</xdr:rowOff>
    </xdr:from>
    <xdr:to>
      <xdr:col>0</xdr:col>
      <xdr:colOff>1057275</xdr:colOff>
      <xdr:row>37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0201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4">
      <selection activeCell="F13" sqref="F13:H13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229"/>
      <c r="B2" s="229"/>
      <c r="C2" s="229"/>
      <c r="D2" s="229"/>
      <c r="E2" s="229"/>
      <c r="F2" s="229"/>
      <c r="G2" s="229"/>
      <c r="H2" s="229"/>
    </row>
    <row r="3" spans="1:8" ht="48" customHeight="1">
      <c r="A3" s="222" t="s">
        <v>57</v>
      </c>
      <c r="B3" s="222"/>
      <c r="C3" s="222"/>
      <c r="D3" s="222"/>
      <c r="E3" s="222"/>
      <c r="F3" s="222"/>
      <c r="G3" s="222"/>
      <c r="H3" s="222"/>
    </row>
    <row r="4" spans="1:8" s="48" customFormat="1" ht="26.25" customHeight="1">
      <c r="A4" s="222" t="s">
        <v>34</v>
      </c>
      <c r="B4" s="222"/>
      <c r="C4" s="222"/>
      <c r="D4" s="222"/>
      <c r="E4" s="222"/>
      <c r="F4" s="222"/>
      <c r="G4" s="230"/>
      <c r="H4" s="230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104" t="s">
        <v>58</v>
      </c>
      <c r="G6" s="104" t="s">
        <v>59</v>
      </c>
      <c r="H6" s="105" t="s">
        <v>60</v>
      </c>
      <c r="I6" s="57"/>
    </row>
    <row r="7" spans="1:9" ht="27.75" customHeight="1">
      <c r="A7" s="231" t="s">
        <v>36</v>
      </c>
      <c r="B7" s="217"/>
      <c r="C7" s="217"/>
      <c r="D7" s="217"/>
      <c r="E7" s="232"/>
      <c r="F7" s="201">
        <f>+F8+F9</f>
        <v>2095985</v>
      </c>
      <c r="G7" s="201">
        <f>G8+G9</f>
        <v>1682360</v>
      </c>
      <c r="H7" s="201">
        <f>+H8+H9</f>
        <v>1342351</v>
      </c>
      <c r="I7" s="69"/>
    </row>
    <row r="8" spans="1:8" ht="22.5" customHeight="1">
      <c r="A8" s="214" t="s">
        <v>0</v>
      </c>
      <c r="B8" s="215"/>
      <c r="C8" s="215"/>
      <c r="D8" s="215"/>
      <c r="E8" s="221"/>
      <c r="F8" s="200">
        <v>2095985</v>
      </c>
      <c r="G8" s="200">
        <v>1682360</v>
      </c>
      <c r="H8" s="200">
        <v>1342351</v>
      </c>
    </row>
    <row r="9" spans="1:8" ht="22.5" customHeight="1">
      <c r="A9" s="233" t="s">
        <v>38</v>
      </c>
      <c r="B9" s="221"/>
      <c r="C9" s="221"/>
      <c r="D9" s="221"/>
      <c r="E9" s="221"/>
      <c r="F9" s="72"/>
      <c r="G9" s="72"/>
      <c r="H9" s="72"/>
    </row>
    <row r="10" spans="1:8" ht="22.5" customHeight="1">
      <c r="A10" s="70" t="s">
        <v>37</v>
      </c>
      <c r="B10" s="71"/>
      <c r="C10" s="71"/>
      <c r="D10" s="71"/>
      <c r="E10" s="71"/>
      <c r="F10" s="201">
        <f>+F11+F12</f>
        <v>2095985</v>
      </c>
      <c r="G10" s="201">
        <f>+G11+G12</f>
        <v>1682360</v>
      </c>
      <c r="H10" s="201">
        <f>+H11+H12</f>
        <v>1342351</v>
      </c>
    </row>
    <row r="11" spans="1:10" ht="22.5" customHeight="1">
      <c r="A11" s="218" t="s">
        <v>1</v>
      </c>
      <c r="B11" s="215"/>
      <c r="C11" s="215"/>
      <c r="D11" s="215"/>
      <c r="E11" s="219"/>
      <c r="F11" s="200">
        <v>2095985</v>
      </c>
      <c r="G11" s="200">
        <v>1682360</v>
      </c>
      <c r="H11" s="202">
        <v>1342351</v>
      </c>
      <c r="I11" s="38"/>
      <c r="J11" s="38"/>
    </row>
    <row r="12" spans="1:10" ht="22.5" customHeight="1">
      <c r="A12" s="220" t="s">
        <v>40</v>
      </c>
      <c r="B12" s="221"/>
      <c r="C12" s="221"/>
      <c r="D12" s="221"/>
      <c r="E12" s="221"/>
      <c r="F12" s="58"/>
      <c r="G12" s="58"/>
      <c r="H12" s="59"/>
      <c r="I12" s="38"/>
      <c r="J12" s="38"/>
    </row>
    <row r="13" spans="1:10" ht="22.5" customHeight="1">
      <c r="A13" s="216" t="s">
        <v>2</v>
      </c>
      <c r="B13" s="217"/>
      <c r="C13" s="217"/>
      <c r="D13" s="217"/>
      <c r="E13" s="217"/>
      <c r="F13" s="206">
        <f>+F7-F10</f>
        <v>0</v>
      </c>
      <c r="G13" s="206">
        <f>+G7-G10</f>
        <v>0</v>
      </c>
      <c r="H13" s="206">
        <f>+H7-H10</f>
        <v>0</v>
      </c>
      <c r="J13" s="38"/>
    </row>
    <row r="14" spans="1:8" ht="25.5" customHeight="1">
      <c r="A14" s="222"/>
      <c r="B14" s="212"/>
      <c r="C14" s="212"/>
      <c r="D14" s="212"/>
      <c r="E14" s="212"/>
      <c r="F14" s="213"/>
      <c r="G14" s="213"/>
      <c r="H14" s="213"/>
    </row>
    <row r="15" spans="1:10" ht="27.75" customHeight="1">
      <c r="A15" s="51"/>
      <c r="B15" s="52"/>
      <c r="C15" s="52"/>
      <c r="D15" s="53"/>
      <c r="E15" s="54"/>
      <c r="F15" s="55" t="s">
        <v>58</v>
      </c>
      <c r="G15" s="55" t="s">
        <v>59</v>
      </c>
      <c r="H15" s="56" t="s">
        <v>60</v>
      </c>
      <c r="J15" s="38"/>
    </row>
    <row r="16" spans="1:10" ht="30.75" customHeight="1">
      <c r="A16" s="223" t="s">
        <v>64</v>
      </c>
      <c r="B16" s="224"/>
      <c r="C16" s="224"/>
      <c r="D16" s="224"/>
      <c r="E16" s="225"/>
      <c r="F16" s="203">
        <v>0</v>
      </c>
      <c r="G16" s="203">
        <v>0</v>
      </c>
      <c r="H16" s="204">
        <v>0</v>
      </c>
      <c r="J16" s="38"/>
    </row>
    <row r="17" spans="1:10" ht="34.5" customHeight="1">
      <c r="A17" s="226" t="s">
        <v>65</v>
      </c>
      <c r="B17" s="227"/>
      <c r="C17" s="227"/>
      <c r="D17" s="227"/>
      <c r="E17" s="228"/>
      <c r="F17" s="205">
        <v>0</v>
      </c>
      <c r="G17" s="205">
        <v>0</v>
      </c>
      <c r="H17" s="206">
        <v>0</v>
      </c>
      <c r="J17" s="38"/>
    </row>
    <row r="18" spans="1:10" s="43" customFormat="1" ht="25.5" customHeight="1">
      <c r="A18" s="211"/>
      <c r="B18" s="212"/>
      <c r="C18" s="212"/>
      <c r="D18" s="212"/>
      <c r="E18" s="212"/>
      <c r="F18" s="213"/>
      <c r="G18" s="213"/>
      <c r="H18" s="213"/>
      <c r="J18" s="73"/>
    </row>
    <row r="19" spans="1:11" s="43" customFormat="1" ht="27.75" customHeight="1">
      <c r="A19" s="51"/>
      <c r="B19" s="52"/>
      <c r="C19" s="52"/>
      <c r="D19" s="53"/>
      <c r="E19" s="54"/>
      <c r="F19" s="55" t="s">
        <v>58</v>
      </c>
      <c r="G19" s="55" t="s">
        <v>59</v>
      </c>
      <c r="H19" s="56" t="s">
        <v>60</v>
      </c>
      <c r="J19" s="73"/>
      <c r="K19" s="73"/>
    </row>
    <row r="20" spans="1:10" s="43" customFormat="1" ht="22.5" customHeight="1">
      <c r="A20" s="214" t="s">
        <v>3</v>
      </c>
      <c r="B20" s="215"/>
      <c r="C20" s="215"/>
      <c r="D20" s="215"/>
      <c r="E20" s="215"/>
      <c r="F20" s="207">
        <v>0</v>
      </c>
      <c r="G20" s="207">
        <v>0</v>
      </c>
      <c r="H20" s="207">
        <v>0</v>
      </c>
      <c r="J20" s="73"/>
    </row>
    <row r="21" spans="1:8" s="43" customFormat="1" ht="33.75" customHeight="1">
      <c r="A21" s="214" t="s">
        <v>4</v>
      </c>
      <c r="B21" s="215"/>
      <c r="C21" s="215"/>
      <c r="D21" s="215"/>
      <c r="E21" s="215"/>
      <c r="F21" s="207">
        <v>0</v>
      </c>
      <c r="G21" s="207">
        <v>0</v>
      </c>
      <c r="H21" s="207">
        <v>0</v>
      </c>
    </row>
    <row r="22" spans="1:11" s="43" customFormat="1" ht="22.5" customHeight="1">
      <c r="A22" s="216" t="s">
        <v>5</v>
      </c>
      <c r="B22" s="217"/>
      <c r="C22" s="217"/>
      <c r="D22" s="217"/>
      <c r="E22" s="217"/>
      <c r="F22" s="208">
        <f>F20-F21</f>
        <v>0</v>
      </c>
      <c r="G22" s="208">
        <f>G20-G21</f>
        <v>0</v>
      </c>
      <c r="H22" s="208">
        <f>H20-H21</f>
        <v>0</v>
      </c>
      <c r="J22" s="74"/>
      <c r="K22" s="73"/>
    </row>
    <row r="23" spans="1:8" s="43" customFormat="1" ht="25.5" customHeight="1">
      <c r="A23" s="211"/>
      <c r="B23" s="212"/>
      <c r="C23" s="212"/>
      <c r="D23" s="212"/>
      <c r="E23" s="212"/>
      <c r="F23" s="213"/>
      <c r="G23" s="213"/>
      <c r="H23" s="213"/>
    </row>
    <row r="24" spans="1:8" s="43" customFormat="1" ht="22.5" customHeight="1">
      <c r="A24" s="218" t="s">
        <v>6</v>
      </c>
      <c r="B24" s="215"/>
      <c r="C24" s="215"/>
      <c r="D24" s="215"/>
      <c r="E24" s="215"/>
      <c r="F24" s="207">
        <f>IF((F13+F17+F22)&lt;&gt;0,"NESLAGANJE ZBROJA",(F13+F17+F22))</f>
        <v>0</v>
      </c>
      <c r="G24" s="207">
        <f>IF((G13+G17+G22)&lt;&gt;0,"NESLAGANJE ZBROJA",(G13+G17+G22))</f>
        <v>0</v>
      </c>
      <c r="H24" s="207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209" t="s">
        <v>41</v>
      </c>
      <c r="B26" s="210"/>
      <c r="C26" s="210"/>
      <c r="D26" s="210"/>
      <c r="E26" s="210"/>
      <c r="F26" s="210"/>
      <c r="G26" s="210"/>
      <c r="H26" s="210"/>
    </row>
    <row r="27" ht="12.75">
      <c r="E27" s="75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76"/>
      <c r="F33" s="40"/>
      <c r="G33" s="40"/>
      <c r="H33" s="40"/>
    </row>
    <row r="34" spans="5:8" ht="12.75">
      <c r="E34" s="76"/>
      <c r="F34" s="38"/>
      <c r="G34" s="38"/>
      <c r="H34" s="38"/>
    </row>
    <row r="35" spans="5:8" ht="12.75">
      <c r="E35" s="76"/>
      <c r="F35" s="38"/>
      <c r="G35" s="38"/>
      <c r="H35" s="38"/>
    </row>
    <row r="36" spans="5:8" ht="12.75">
      <c r="E36" s="76"/>
      <c r="F36" s="38"/>
      <c r="G36" s="38"/>
      <c r="H36" s="38"/>
    </row>
    <row r="37" spans="5:8" ht="12.75">
      <c r="E37" s="76"/>
      <c r="F37" s="38"/>
      <c r="G37" s="38"/>
      <c r="H37" s="38"/>
    </row>
    <row r="38" ht="12.75">
      <c r="E38" s="76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4"/>
  <sheetViews>
    <sheetView view="pageBreakPreview" zoomScale="120" zoomScaleSheetLayoutView="120" zoomScalePageLayoutView="0" workbookViewId="0" topLeftCell="A13">
      <selection activeCell="B19" sqref="B19:H19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222" t="s">
        <v>7</v>
      </c>
      <c r="B1" s="222"/>
      <c r="C1" s="222"/>
      <c r="D1" s="222"/>
      <c r="E1" s="222"/>
      <c r="F1" s="222"/>
      <c r="G1" s="222"/>
      <c r="H1" s="222"/>
    </row>
    <row r="2" spans="1:8" s="1" customFormat="1" ht="13.5" thickBot="1">
      <c r="A2" s="9"/>
      <c r="H2" s="10" t="s">
        <v>8</v>
      </c>
    </row>
    <row r="3" spans="1:8" s="1" customFormat="1" ht="26.25" customHeight="1">
      <c r="A3" s="65" t="s">
        <v>9</v>
      </c>
      <c r="B3" s="245" t="s">
        <v>42</v>
      </c>
      <c r="C3" s="246"/>
      <c r="D3" s="246"/>
      <c r="E3" s="246"/>
      <c r="F3" s="246"/>
      <c r="G3" s="246"/>
      <c r="H3" s="247"/>
    </row>
    <row r="4" spans="1:8" s="1" customFormat="1" ht="90" thickBot="1">
      <c r="A4" s="66" t="s">
        <v>49</v>
      </c>
      <c r="B4" s="110" t="s">
        <v>10</v>
      </c>
      <c r="C4" s="110" t="s">
        <v>11</v>
      </c>
      <c r="D4" s="110" t="s">
        <v>12</v>
      </c>
      <c r="E4" s="110" t="s">
        <v>13</v>
      </c>
      <c r="F4" s="110" t="s">
        <v>14</v>
      </c>
      <c r="G4" s="110" t="s">
        <v>39</v>
      </c>
      <c r="H4" s="110" t="s">
        <v>16</v>
      </c>
    </row>
    <row r="5" spans="1:8" s="1" customFormat="1" ht="12.75">
      <c r="A5" s="108">
        <v>634</v>
      </c>
      <c r="B5" s="113"/>
      <c r="C5" s="113"/>
      <c r="D5" s="113"/>
      <c r="E5" s="114">
        <v>58715</v>
      </c>
      <c r="F5" s="113"/>
      <c r="G5" s="113"/>
      <c r="H5" s="113"/>
    </row>
    <row r="6" spans="1:8" s="1" customFormat="1" ht="12.75">
      <c r="A6" s="112">
        <v>641</v>
      </c>
      <c r="B6" s="113"/>
      <c r="C6" s="114">
        <v>1000</v>
      </c>
      <c r="D6" s="113"/>
      <c r="E6" s="113"/>
      <c r="F6" s="113"/>
      <c r="G6" s="113"/>
      <c r="H6" s="113"/>
    </row>
    <row r="7" spans="1:8" s="1" customFormat="1" ht="12.75" customHeight="1">
      <c r="A7" s="111">
        <v>651</v>
      </c>
      <c r="B7" s="115"/>
      <c r="C7" s="116"/>
      <c r="D7" s="117"/>
      <c r="E7" s="118"/>
      <c r="F7" s="118"/>
      <c r="G7" s="119"/>
      <c r="H7" s="120"/>
    </row>
    <row r="8" spans="1:8" s="1" customFormat="1" ht="12.75">
      <c r="A8" s="98">
        <v>652</v>
      </c>
      <c r="B8" s="121"/>
      <c r="C8" s="122"/>
      <c r="D8" s="134">
        <v>932636</v>
      </c>
      <c r="E8" s="122"/>
      <c r="F8" s="122"/>
      <c r="G8" s="123"/>
      <c r="H8" s="124"/>
    </row>
    <row r="9" spans="1:8" s="1" customFormat="1" ht="12.75">
      <c r="A9" s="98">
        <v>653</v>
      </c>
      <c r="B9" s="121"/>
      <c r="C9" s="122"/>
      <c r="D9" s="122"/>
      <c r="E9" s="122"/>
      <c r="F9" s="122"/>
      <c r="G9" s="123"/>
      <c r="H9" s="124"/>
    </row>
    <row r="10" spans="1:8" s="1" customFormat="1" ht="12.75">
      <c r="A10" s="98">
        <v>661</v>
      </c>
      <c r="B10" s="121"/>
      <c r="C10" s="122"/>
      <c r="D10" s="122"/>
      <c r="E10" s="122"/>
      <c r="F10" s="122"/>
      <c r="G10" s="123"/>
      <c r="H10" s="124"/>
    </row>
    <row r="11" spans="1:8" s="1" customFormat="1" ht="12.75">
      <c r="A11" s="98">
        <v>663</v>
      </c>
      <c r="B11" s="133"/>
      <c r="C11" s="122"/>
      <c r="D11" s="122"/>
      <c r="E11" s="122"/>
      <c r="F11" s="122"/>
      <c r="G11" s="123"/>
      <c r="H11" s="124"/>
    </row>
    <row r="12" spans="1:8" s="1" customFormat="1" ht="12.75">
      <c r="A12" s="98">
        <v>671</v>
      </c>
      <c r="B12" s="133">
        <v>1103634</v>
      </c>
      <c r="C12" s="122"/>
      <c r="D12" s="122"/>
      <c r="E12" s="122"/>
      <c r="F12" s="122"/>
      <c r="G12" s="123"/>
      <c r="H12" s="124"/>
    </row>
    <row r="13" spans="1:8" s="1" customFormat="1" ht="12.75">
      <c r="A13" s="98">
        <v>673</v>
      </c>
      <c r="B13" s="121"/>
      <c r="C13" s="122"/>
      <c r="D13" s="122"/>
      <c r="E13" s="122"/>
      <c r="F13" s="122"/>
      <c r="G13" s="123"/>
      <c r="H13" s="124"/>
    </row>
    <row r="14" spans="1:8" s="1" customFormat="1" ht="12.75">
      <c r="A14" s="98">
        <v>922</v>
      </c>
      <c r="B14" s="121"/>
      <c r="C14" s="122"/>
      <c r="D14" s="122"/>
      <c r="E14" s="122"/>
      <c r="F14" s="122"/>
      <c r="G14" s="123"/>
      <c r="H14" s="124"/>
    </row>
    <row r="15" spans="1:8" s="1" customFormat="1" ht="12.75">
      <c r="A15" s="103"/>
      <c r="B15" s="125"/>
      <c r="C15" s="126"/>
      <c r="D15" s="126"/>
      <c r="E15" s="126"/>
      <c r="F15" s="126"/>
      <c r="G15" s="127"/>
      <c r="H15" s="128"/>
    </row>
    <row r="16" spans="1:8" s="1" customFormat="1" ht="12.75">
      <c r="A16" s="103"/>
      <c r="B16" s="125"/>
      <c r="C16" s="126"/>
      <c r="D16" s="126"/>
      <c r="E16" s="126"/>
      <c r="F16" s="126"/>
      <c r="G16" s="127"/>
      <c r="H16" s="128"/>
    </row>
    <row r="17" spans="1:8" s="1" customFormat="1" ht="13.5" thickBot="1">
      <c r="A17" s="99"/>
      <c r="B17" s="129"/>
      <c r="C17" s="130"/>
      <c r="D17" s="130"/>
      <c r="E17" s="130"/>
      <c r="F17" s="130"/>
      <c r="G17" s="131"/>
      <c r="H17" s="132"/>
    </row>
    <row r="18" spans="1:8" s="1" customFormat="1" ht="30" customHeight="1" thickBot="1">
      <c r="A18" s="11" t="s">
        <v>17</v>
      </c>
      <c r="B18" s="135">
        <f>SUM(B5:B17)</f>
        <v>1103634</v>
      </c>
      <c r="C18" s="135">
        <f aca="true" t="shared" si="0" ref="C18:H18">SUM(C5:C17)</f>
        <v>1000</v>
      </c>
      <c r="D18" s="135">
        <f t="shared" si="0"/>
        <v>932636</v>
      </c>
      <c r="E18" s="135">
        <f t="shared" si="0"/>
        <v>58715</v>
      </c>
      <c r="F18" s="135">
        <f t="shared" si="0"/>
        <v>0</v>
      </c>
      <c r="G18" s="135">
        <f t="shared" si="0"/>
        <v>0</v>
      </c>
      <c r="H18" s="135">
        <f t="shared" si="0"/>
        <v>0</v>
      </c>
    </row>
    <row r="19" spans="1:8" s="1" customFormat="1" ht="28.5" customHeight="1" thickBot="1">
      <c r="A19" s="11" t="s">
        <v>43</v>
      </c>
      <c r="B19" s="234">
        <f>B18+C18+D18+E18+F18+G18+H18</f>
        <v>2095985</v>
      </c>
      <c r="C19" s="235"/>
      <c r="D19" s="235"/>
      <c r="E19" s="235"/>
      <c r="F19" s="235"/>
      <c r="G19" s="235"/>
      <c r="H19" s="236"/>
    </row>
    <row r="20" spans="1:8" ht="13.5" thickBot="1">
      <c r="A20" s="6"/>
      <c r="B20" s="6"/>
      <c r="C20" s="6"/>
      <c r="D20" s="7"/>
      <c r="E20" s="12"/>
      <c r="H20" s="10"/>
    </row>
    <row r="21" spans="1:8" ht="26.25" customHeight="1" thickBot="1">
      <c r="A21" s="67" t="s">
        <v>9</v>
      </c>
      <c r="B21" s="237" t="s">
        <v>54</v>
      </c>
      <c r="C21" s="238"/>
      <c r="D21" s="238"/>
      <c r="E21" s="238"/>
      <c r="F21" s="238"/>
      <c r="G21" s="238"/>
      <c r="H21" s="239"/>
    </row>
    <row r="22" spans="1:8" ht="90" thickBot="1">
      <c r="A22" s="68" t="s">
        <v>49</v>
      </c>
      <c r="B22" s="109" t="s">
        <v>10</v>
      </c>
      <c r="C22" s="106" t="s">
        <v>11</v>
      </c>
      <c r="D22" s="106" t="s">
        <v>12</v>
      </c>
      <c r="E22" s="106" t="s">
        <v>13</v>
      </c>
      <c r="F22" s="106" t="s">
        <v>14</v>
      </c>
      <c r="G22" s="106" t="s">
        <v>39</v>
      </c>
      <c r="H22" s="107" t="s">
        <v>16</v>
      </c>
    </row>
    <row r="23" spans="1:8" ht="12.75">
      <c r="A23" s="182">
        <v>63</v>
      </c>
      <c r="B23" s="184"/>
      <c r="C23" s="114"/>
      <c r="D23" s="114"/>
      <c r="E23" s="114">
        <v>58715</v>
      </c>
      <c r="F23" s="113"/>
      <c r="G23" s="113"/>
      <c r="H23" s="113"/>
    </row>
    <row r="24" spans="1:8" ht="12.75">
      <c r="A24" s="183">
        <v>64</v>
      </c>
      <c r="B24" s="184"/>
      <c r="C24" s="114">
        <v>1000</v>
      </c>
      <c r="D24" s="114"/>
      <c r="E24" s="114"/>
      <c r="F24" s="113"/>
      <c r="G24" s="113"/>
      <c r="H24" s="113"/>
    </row>
    <row r="25" spans="1:8" ht="12.75">
      <c r="A25" s="111">
        <v>65</v>
      </c>
      <c r="B25" s="115"/>
      <c r="C25" s="116"/>
      <c r="D25" s="117">
        <v>932636</v>
      </c>
      <c r="E25" s="118"/>
      <c r="F25" s="118"/>
      <c r="G25" s="119"/>
      <c r="H25" s="120"/>
    </row>
    <row r="26" spans="1:8" ht="12.75">
      <c r="A26" s="98">
        <v>66</v>
      </c>
      <c r="B26" s="121"/>
      <c r="C26" s="122"/>
      <c r="D26" s="122"/>
      <c r="E26" s="122"/>
      <c r="F26" s="122"/>
      <c r="G26" s="123"/>
      <c r="H26" s="124"/>
    </row>
    <row r="27" spans="1:8" ht="12.75">
      <c r="A27" s="98">
        <v>67</v>
      </c>
      <c r="B27" s="133">
        <v>690009</v>
      </c>
      <c r="C27" s="122"/>
      <c r="D27" s="122"/>
      <c r="E27" s="122"/>
      <c r="F27" s="122"/>
      <c r="G27" s="123"/>
      <c r="H27" s="124"/>
    </row>
    <row r="28" spans="1:8" ht="12.75">
      <c r="A28" s="98">
        <v>92</v>
      </c>
      <c r="B28" s="121"/>
      <c r="C28" s="122"/>
      <c r="D28" s="122"/>
      <c r="E28" s="122"/>
      <c r="F28" s="122"/>
      <c r="G28" s="123"/>
      <c r="H28" s="124"/>
    </row>
    <row r="29" spans="1:8" ht="12.75">
      <c r="A29" s="98"/>
      <c r="B29" s="121"/>
      <c r="C29" s="122"/>
      <c r="D29" s="122"/>
      <c r="E29" s="122"/>
      <c r="F29" s="122"/>
      <c r="G29" s="123"/>
      <c r="H29" s="124"/>
    </row>
    <row r="30" spans="1:8" ht="12.75">
      <c r="A30" s="98"/>
      <c r="B30" s="121"/>
      <c r="C30" s="122"/>
      <c r="D30" s="122"/>
      <c r="E30" s="122"/>
      <c r="F30" s="122"/>
      <c r="G30" s="123"/>
      <c r="H30" s="124"/>
    </row>
    <row r="31" spans="1:8" ht="12.75">
      <c r="A31" s="98"/>
      <c r="B31" s="121"/>
      <c r="C31" s="122"/>
      <c r="D31" s="122"/>
      <c r="E31" s="122"/>
      <c r="F31" s="122"/>
      <c r="G31" s="123"/>
      <c r="H31" s="124"/>
    </row>
    <row r="32" spans="1:8" ht="13.5" thickBot="1">
      <c r="A32" s="99"/>
      <c r="B32" s="129"/>
      <c r="C32" s="130"/>
      <c r="D32" s="130"/>
      <c r="E32" s="130"/>
      <c r="F32" s="130"/>
      <c r="G32" s="131"/>
      <c r="H32" s="132"/>
    </row>
    <row r="33" spans="1:8" s="1" customFormat="1" ht="30" customHeight="1" thickBot="1">
      <c r="A33" s="11" t="s">
        <v>17</v>
      </c>
      <c r="B33" s="135">
        <f>B27</f>
        <v>690009</v>
      </c>
      <c r="C33" s="135">
        <v>1000</v>
      </c>
      <c r="D33" s="185">
        <f>D25</f>
        <v>932636</v>
      </c>
      <c r="E33" s="185">
        <v>58715</v>
      </c>
      <c r="F33" s="185">
        <f>+F26</f>
        <v>0</v>
      </c>
      <c r="G33" s="185">
        <v>0</v>
      </c>
      <c r="H33" s="186">
        <v>0</v>
      </c>
    </row>
    <row r="34" spans="1:8" s="1" customFormat="1" ht="28.5" customHeight="1" thickBot="1">
      <c r="A34" s="11" t="s">
        <v>55</v>
      </c>
      <c r="B34" s="240">
        <f>SUM(B33:H33)</f>
        <v>1682360</v>
      </c>
      <c r="C34" s="241"/>
      <c r="D34" s="241"/>
      <c r="E34" s="241"/>
      <c r="F34" s="241"/>
      <c r="G34" s="241"/>
      <c r="H34" s="242"/>
    </row>
    <row r="35" spans="4:5" ht="13.5" thickBot="1">
      <c r="D35" s="14"/>
      <c r="E35" s="15"/>
    </row>
    <row r="36" spans="1:8" ht="26.25" customHeight="1" thickBot="1">
      <c r="A36" s="67" t="s">
        <v>9</v>
      </c>
      <c r="B36" s="237" t="s">
        <v>61</v>
      </c>
      <c r="C36" s="238"/>
      <c r="D36" s="238"/>
      <c r="E36" s="238"/>
      <c r="F36" s="238"/>
      <c r="G36" s="238"/>
      <c r="H36" s="239"/>
    </row>
    <row r="37" spans="1:8" ht="90" thickBot="1">
      <c r="A37" s="68" t="s">
        <v>49</v>
      </c>
      <c r="B37" s="78" t="s">
        <v>10</v>
      </c>
      <c r="C37" s="79" t="s">
        <v>11</v>
      </c>
      <c r="D37" s="79" t="s">
        <v>12</v>
      </c>
      <c r="E37" s="79" t="s">
        <v>13</v>
      </c>
      <c r="F37" s="79" t="s">
        <v>14</v>
      </c>
      <c r="G37" s="79" t="s">
        <v>39</v>
      </c>
      <c r="H37" s="80" t="s">
        <v>16</v>
      </c>
    </row>
    <row r="38" spans="1:8" ht="12.75">
      <c r="A38" s="97">
        <v>63</v>
      </c>
      <c r="B38" s="187"/>
      <c r="C38" s="193"/>
      <c r="D38" s="188"/>
      <c r="E38" s="189">
        <v>58715</v>
      </c>
      <c r="F38" s="189"/>
      <c r="G38" s="190"/>
      <c r="H38" s="191"/>
    </row>
    <row r="39" spans="1:8" ht="12.75">
      <c r="A39" s="111">
        <v>64</v>
      </c>
      <c r="B39" s="115"/>
      <c r="C39" s="192">
        <v>1000</v>
      </c>
      <c r="D39" s="117"/>
      <c r="E39" s="118"/>
      <c r="F39" s="118"/>
      <c r="G39" s="119"/>
      <c r="H39" s="120"/>
    </row>
    <row r="40" spans="1:8" ht="12.75">
      <c r="A40" s="111">
        <v>65</v>
      </c>
      <c r="B40" s="115"/>
      <c r="C40" s="192"/>
      <c r="D40" s="117">
        <v>932636</v>
      </c>
      <c r="E40" s="118"/>
      <c r="F40" s="118"/>
      <c r="G40" s="119"/>
      <c r="H40" s="120"/>
    </row>
    <row r="41" spans="1:8" ht="12.75">
      <c r="A41" s="98">
        <v>66</v>
      </c>
      <c r="B41" s="133"/>
      <c r="C41" s="134"/>
      <c r="D41" s="134"/>
      <c r="E41" s="134"/>
      <c r="F41" s="134"/>
      <c r="G41" s="194"/>
      <c r="H41" s="195"/>
    </row>
    <row r="42" spans="1:8" ht="12.75">
      <c r="A42" s="98">
        <v>67</v>
      </c>
      <c r="B42" s="133">
        <v>350000</v>
      </c>
      <c r="C42" s="134"/>
      <c r="D42" s="134"/>
      <c r="E42" s="134"/>
      <c r="F42" s="134"/>
      <c r="G42" s="194"/>
      <c r="H42" s="195"/>
    </row>
    <row r="43" spans="1:8" ht="12.75">
      <c r="A43" s="98">
        <v>92</v>
      </c>
      <c r="B43" s="133"/>
      <c r="C43" s="134"/>
      <c r="D43" s="134"/>
      <c r="E43" s="134"/>
      <c r="F43" s="134"/>
      <c r="G43" s="194"/>
      <c r="H43" s="195"/>
    </row>
    <row r="44" spans="1:8" ht="12.75">
      <c r="A44" s="98"/>
      <c r="B44" s="133"/>
      <c r="C44" s="134"/>
      <c r="D44" s="134"/>
      <c r="E44" s="134"/>
      <c r="F44" s="134"/>
      <c r="G44" s="194"/>
      <c r="H44" s="195"/>
    </row>
    <row r="45" spans="1:8" ht="13.5" customHeight="1">
      <c r="A45" s="98"/>
      <c r="B45" s="133"/>
      <c r="C45" s="134"/>
      <c r="D45" s="134"/>
      <c r="E45" s="134"/>
      <c r="F45" s="134"/>
      <c r="G45" s="194"/>
      <c r="H45" s="195"/>
    </row>
    <row r="46" spans="1:8" ht="13.5" customHeight="1">
      <c r="A46" s="98"/>
      <c r="B46" s="133"/>
      <c r="C46" s="134"/>
      <c r="D46" s="134"/>
      <c r="E46" s="134"/>
      <c r="F46" s="134"/>
      <c r="G46" s="194"/>
      <c r="H46" s="195"/>
    </row>
    <row r="47" spans="1:8" ht="13.5" customHeight="1" thickBot="1">
      <c r="A47" s="99"/>
      <c r="B47" s="196"/>
      <c r="C47" s="197"/>
      <c r="D47" s="197"/>
      <c r="E47" s="197"/>
      <c r="F47" s="197"/>
      <c r="G47" s="198"/>
      <c r="H47" s="199"/>
    </row>
    <row r="48" spans="1:8" s="1" customFormat="1" ht="30" customHeight="1" thickBot="1">
      <c r="A48" s="11" t="s">
        <v>17</v>
      </c>
      <c r="B48" s="135">
        <f>B42</f>
        <v>350000</v>
      </c>
      <c r="C48" s="185">
        <v>1000</v>
      </c>
      <c r="D48" s="185">
        <v>932636</v>
      </c>
      <c r="E48" s="185">
        <v>58715</v>
      </c>
      <c r="F48" s="185">
        <f>+F41</f>
        <v>0</v>
      </c>
      <c r="G48" s="185">
        <v>0</v>
      </c>
      <c r="H48" s="186">
        <v>0</v>
      </c>
    </row>
    <row r="49" spans="1:8" s="1" customFormat="1" ht="28.5" customHeight="1" thickBot="1">
      <c r="A49" s="11" t="s">
        <v>62</v>
      </c>
      <c r="B49" s="248">
        <f>B48+C48+D48+E48+F48+G48+H48</f>
        <v>1342351</v>
      </c>
      <c r="C49" s="249"/>
      <c r="D49" s="249"/>
      <c r="E49" s="249"/>
      <c r="F49" s="249"/>
      <c r="G49" s="249"/>
      <c r="H49" s="250"/>
    </row>
    <row r="50" spans="3:5" ht="13.5" customHeight="1">
      <c r="C50" s="16"/>
      <c r="D50" s="14"/>
      <c r="E50" s="17"/>
    </row>
    <row r="51" spans="3:5" ht="13.5" customHeight="1">
      <c r="C51" s="16"/>
      <c r="D51" s="18"/>
      <c r="E51" s="19"/>
    </row>
    <row r="52" spans="4:5" ht="13.5" customHeight="1">
      <c r="D52" s="20"/>
      <c r="E52" s="21"/>
    </row>
    <row r="53" spans="4:5" ht="13.5" customHeight="1">
      <c r="D53" s="22"/>
      <c r="E53" s="23"/>
    </row>
    <row r="54" spans="4:5" ht="13.5" customHeight="1">
      <c r="D54" s="14"/>
      <c r="E54" s="15"/>
    </row>
    <row r="55" spans="3:5" ht="28.5" customHeight="1">
      <c r="C55" s="16"/>
      <c r="D55" s="14"/>
      <c r="E55" s="24"/>
    </row>
    <row r="56" spans="3:5" ht="13.5" customHeight="1">
      <c r="C56" s="16"/>
      <c r="D56" s="14"/>
      <c r="E56" s="19"/>
    </row>
    <row r="57" spans="4:5" ht="13.5" customHeight="1">
      <c r="D57" s="14"/>
      <c r="E57" s="15"/>
    </row>
    <row r="58" spans="4:5" ht="13.5" customHeight="1">
      <c r="D58" s="14"/>
      <c r="E58" s="23"/>
    </row>
    <row r="59" spans="4:5" ht="13.5" customHeight="1">
      <c r="D59" s="14"/>
      <c r="E59" s="15"/>
    </row>
    <row r="60" spans="4:5" ht="22.5" customHeight="1">
      <c r="D60" s="14"/>
      <c r="E60" s="25"/>
    </row>
    <row r="61" spans="4:5" ht="13.5" customHeight="1">
      <c r="D61" s="20"/>
      <c r="E61" s="21"/>
    </row>
    <row r="62" spans="2:5" ht="13.5" customHeight="1">
      <c r="B62" s="16"/>
      <c r="D62" s="20"/>
      <c r="E62" s="26"/>
    </row>
    <row r="63" spans="3:5" ht="13.5" customHeight="1">
      <c r="C63" s="16"/>
      <c r="D63" s="20"/>
      <c r="E63" s="27"/>
    </row>
    <row r="64" spans="3:5" ht="13.5" customHeight="1">
      <c r="C64" s="16"/>
      <c r="D64" s="22"/>
      <c r="E64" s="19"/>
    </row>
    <row r="65" spans="4:5" ht="13.5" customHeight="1">
      <c r="D65" s="14"/>
      <c r="E65" s="15"/>
    </row>
    <row r="66" spans="2:5" ht="13.5" customHeight="1">
      <c r="B66" s="16"/>
      <c r="D66" s="14"/>
      <c r="E66" s="17"/>
    </row>
    <row r="67" spans="3:5" ht="13.5" customHeight="1">
      <c r="C67" s="16"/>
      <c r="D67" s="14"/>
      <c r="E67" s="26"/>
    </row>
    <row r="68" spans="3:5" ht="13.5" customHeight="1">
      <c r="C68" s="16"/>
      <c r="D68" s="22"/>
      <c r="E68" s="19"/>
    </row>
    <row r="69" spans="4:5" ht="13.5" customHeight="1">
      <c r="D69" s="20"/>
      <c r="E69" s="15"/>
    </row>
    <row r="70" spans="3:5" ht="13.5" customHeight="1">
      <c r="C70" s="16"/>
      <c r="D70" s="20"/>
      <c r="E70" s="26"/>
    </row>
    <row r="71" spans="4:5" ht="22.5" customHeight="1">
      <c r="D71" s="22"/>
      <c r="E71" s="25"/>
    </row>
    <row r="72" spans="4:5" ht="13.5" customHeight="1">
      <c r="D72" s="14"/>
      <c r="E72" s="15"/>
    </row>
    <row r="73" spans="4:5" ht="13.5" customHeight="1">
      <c r="D73" s="22"/>
      <c r="E73" s="19"/>
    </row>
    <row r="74" spans="4:5" ht="13.5" customHeight="1">
      <c r="D74" s="14"/>
      <c r="E74" s="15"/>
    </row>
    <row r="75" spans="4:5" ht="13.5" customHeight="1">
      <c r="D75" s="14"/>
      <c r="E75" s="15"/>
    </row>
    <row r="76" spans="1:5" ht="13.5" customHeight="1">
      <c r="A76" s="16"/>
      <c r="D76" s="28"/>
      <c r="E76" s="26"/>
    </row>
    <row r="77" spans="2:5" ht="13.5" customHeight="1">
      <c r="B77" s="16"/>
      <c r="C77" s="16"/>
      <c r="D77" s="29"/>
      <c r="E77" s="26"/>
    </row>
    <row r="78" spans="2:5" ht="13.5" customHeight="1">
      <c r="B78" s="16"/>
      <c r="C78" s="16"/>
      <c r="D78" s="29"/>
      <c r="E78" s="17"/>
    </row>
    <row r="79" spans="2:5" ht="13.5" customHeight="1">
      <c r="B79" s="16"/>
      <c r="C79" s="16"/>
      <c r="D79" s="22"/>
      <c r="E79" s="23"/>
    </row>
    <row r="80" spans="4:5" ht="12.75">
      <c r="D80" s="14"/>
      <c r="E80" s="15"/>
    </row>
    <row r="81" spans="2:5" ht="12.75">
      <c r="B81" s="16"/>
      <c r="D81" s="14"/>
      <c r="E81" s="26"/>
    </row>
    <row r="82" spans="3:5" ht="12.75">
      <c r="C82" s="16"/>
      <c r="D82" s="14"/>
      <c r="E82" s="17"/>
    </row>
    <row r="83" spans="3:5" ht="12.75">
      <c r="C83" s="16"/>
      <c r="D83" s="22"/>
      <c r="E83" s="19"/>
    </row>
    <row r="84" spans="4:5" ht="12.75">
      <c r="D84" s="14"/>
      <c r="E84" s="15"/>
    </row>
    <row r="85" spans="4:5" ht="12.75">
      <c r="D85" s="14"/>
      <c r="E85" s="15"/>
    </row>
    <row r="86" spans="4:5" ht="12.75">
      <c r="D86" s="30"/>
      <c r="E86" s="31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22"/>
      <c r="E90" s="19"/>
    </row>
    <row r="91" spans="4:5" ht="12.75">
      <c r="D91" s="14"/>
      <c r="E91" s="15"/>
    </row>
    <row r="92" spans="4:5" ht="12.75">
      <c r="D92" s="22"/>
      <c r="E92" s="19"/>
    </row>
    <row r="93" spans="4:5" ht="12.75">
      <c r="D93" s="14"/>
      <c r="E93" s="15"/>
    </row>
    <row r="94" spans="4:5" ht="12.75">
      <c r="D94" s="14"/>
      <c r="E94" s="15"/>
    </row>
    <row r="95" spans="4:5" ht="12.75">
      <c r="D95" s="14"/>
      <c r="E95" s="15"/>
    </row>
    <row r="96" spans="4:5" ht="12.75">
      <c r="D96" s="14"/>
      <c r="E96" s="15"/>
    </row>
    <row r="97" spans="1:5" ht="28.5" customHeight="1">
      <c r="A97" s="32"/>
      <c r="B97" s="32"/>
      <c r="C97" s="32"/>
      <c r="D97" s="33"/>
      <c r="E97" s="34"/>
    </row>
    <row r="98" spans="3:5" ht="12.75">
      <c r="C98" s="16"/>
      <c r="D98" s="14"/>
      <c r="E98" s="17"/>
    </row>
    <row r="99" spans="4:5" ht="12.75">
      <c r="D99" s="35"/>
      <c r="E99" s="36"/>
    </row>
    <row r="100" spans="4:5" ht="12.75">
      <c r="D100" s="14"/>
      <c r="E100" s="15"/>
    </row>
    <row r="101" spans="4:5" ht="12.75">
      <c r="D101" s="30"/>
      <c r="E101" s="31"/>
    </row>
    <row r="102" spans="4:5" ht="12.75">
      <c r="D102" s="30"/>
      <c r="E102" s="31"/>
    </row>
    <row r="103" spans="4:5" ht="12.75">
      <c r="D103" s="14"/>
      <c r="E103" s="15"/>
    </row>
    <row r="104" spans="4:5" ht="12.75">
      <c r="D104" s="22"/>
      <c r="E104" s="19"/>
    </row>
    <row r="105" spans="4:5" ht="12.75">
      <c r="D105" s="14"/>
      <c r="E105" s="15"/>
    </row>
    <row r="106" spans="4:5" ht="12.75">
      <c r="D106" s="14"/>
      <c r="E106" s="15"/>
    </row>
    <row r="107" spans="4:5" ht="12.75">
      <c r="D107" s="22"/>
      <c r="E107" s="19"/>
    </row>
    <row r="108" spans="4:5" ht="12.75">
      <c r="D108" s="14"/>
      <c r="E108" s="15"/>
    </row>
    <row r="109" spans="4:5" ht="12.75">
      <c r="D109" s="30"/>
      <c r="E109" s="31"/>
    </row>
    <row r="110" spans="4:5" ht="12.75">
      <c r="D110" s="22"/>
      <c r="E110" s="36"/>
    </row>
    <row r="111" spans="4:5" ht="12.75">
      <c r="D111" s="20"/>
      <c r="E111" s="31"/>
    </row>
    <row r="112" spans="4:5" ht="12.75">
      <c r="D112" s="22"/>
      <c r="E112" s="19"/>
    </row>
    <row r="113" spans="4:5" ht="12.75">
      <c r="D113" s="14"/>
      <c r="E113" s="15"/>
    </row>
    <row r="114" spans="3:5" ht="12.75">
      <c r="C114" s="16"/>
      <c r="D114" s="14"/>
      <c r="E114" s="17"/>
    </row>
    <row r="115" spans="4:5" ht="12.75">
      <c r="D115" s="20"/>
      <c r="E115" s="19"/>
    </row>
    <row r="116" spans="4:5" ht="12.75">
      <c r="D116" s="20"/>
      <c r="E116" s="31"/>
    </row>
    <row r="117" spans="3:5" ht="12.75">
      <c r="C117" s="16"/>
      <c r="D117" s="20"/>
      <c r="E117" s="37"/>
    </row>
    <row r="118" spans="3:5" ht="12.75">
      <c r="C118" s="16"/>
      <c r="D118" s="22"/>
      <c r="E118" s="23"/>
    </row>
    <row r="119" spans="4:5" ht="12.75">
      <c r="D119" s="14"/>
      <c r="E119" s="15"/>
    </row>
    <row r="120" spans="4:5" ht="12.75">
      <c r="D120" s="35"/>
      <c r="E120" s="38"/>
    </row>
    <row r="121" spans="4:5" ht="11.25" customHeight="1">
      <c r="D121" s="30"/>
      <c r="E121" s="31"/>
    </row>
    <row r="122" spans="2:5" ht="24" customHeight="1">
      <c r="B122" s="16"/>
      <c r="D122" s="30"/>
      <c r="E122" s="39"/>
    </row>
    <row r="123" spans="3:5" ht="15" customHeight="1">
      <c r="C123" s="16"/>
      <c r="D123" s="30"/>
      <c r="E123" s="39"/>
    </row>
    <row r="124" spans="4:5" ht="11.25" customHeight="1">
      <c r="D124" s="35"/>
      <c r="E124" s="36"/>
    </row>
    <row r="125" spans="4:5" ht="12.75">
      <c r="D125" s="30"/>
      <c r="E125" s="31"/>
    </row>
    <row r="126" spans="2:5" ht="13.5" customHeight="1">
      <c r="B126" s="16"/>
      <c r="D126" s="30"/>
      <c r="E126" s="40"/>
    </row>
    <row r="127" spans="3:5" ht="12.75" customHeight="1">
      <c r="C127" s="16"/>
      <c r="D127" s="30"/>
      <c r="E127" s="17"/>
    </row>
    <row r="128" spans="3:5" ht="12.75" customHeight="1">
      <c r="C128" s="16"/>
      <c r="D128" s="22"/>
      <c r="E128" s="23"/>
    </row>
    <row r="129" spans="4:5" ht="12.75">
      <c r="D129" s="14"/>
      <c r="E129" s="15"/>
    </row>
    <row r="130" spans="3:5" ht="12.75">
      <c r="C130" s="16"/>
      <c r="D130" s="14"/>
      <c r="E130" s="37"/>
    </row>
    <row r="131" spans="4:5" ht="12.75">
      <c r="D131" s="35"/>
      <c r="E131" s="36"/>
    </row>
    <row r="132" spans="4:5" ht="12.75">
      <c r="D132" s="30"/>
      <c r="E132" s="31"/>
    </row>
    <row r="133" spans="4:5" ht="12.75">
      <c r="D133" s="14"/>
      <c r="E133" s="15"/>
    </row>
    <row r="134" spans="1:5" ht="19.5" customHeight="1">
      <c r="A134" s="41"/>
      <c r="B134" s="6"/>
      <c r="C134" s="6"/>
      <c r="D134" s="6"/>
      <c r="E134" s="26"/>
    </row>
    <row r="135" spans="1:5" ht="15" customHeight="1">
      <c r="A135" s="16"/>
      <c r="D135" s="28"/>
      <c r="E135" s="26"/>
    </row>
    <row r="136" spans="1:5" ht="12.75">
      <c r="A136" s="16"/>
      <c r="B136" s="16"/>
      <c r="D136" s="28"/>
      <c r="E136" s="17"/>
    </row>
    <row r="137" spans="3:5" ht="12.75">
      <c r="C137" s="16"/>
      <c r="D137" s="14"/>
      <c r="E137" s="26"/>
    </row>
    <row r="138" spans="4:5" ht="12.75">
      <c r="D138" s="18"/>
      <c r="E138" s="19"/>
    </row>
    <row r="139" spans="2:5" ht="12.75">
      <c r="B139" s="16"/>
      <c r="D139" s="14"/>
      <c r="E139" s="17"/>
    </row>
    <row r="140" spans="3:5" ht="12.75">
      <c r="C140" s="16"/>
      <c r="D140" s="14"/>
      <c r="E140" s="17"/>
    </row>
    <row r="141" spans="4:5" ht="12.75">
      <c r="D141" s="22"/>
      <c r="E141" s="23"/>
    </row>
    <row r="142" spans="3:5" ht="22.5" customHeight="1">
      <c r="C142" s="16"/>
      <c r="D142" s="14"/>
      <c r="E142" s="24"/>
    </row>
    <row r="143" spans="4:5" ht="12.75">
      <c r="D143" s="14"/>
      <c r="E143" s="23"/>
    </row>
    <row r="144" spans="2:5" ht="12.75">
      <c r="B144" s="16"/>
      <c r="D144" s="20"/>
      <c r="E144" s="26"/>
    </row>
    <row r="145" spans="3:5" ht="12.75">
      <c r="C145" s="16"/>
      <c r="D145" s="20"/>
      <c r="E145" s="27"/>
    </row>
    <row r="146" spans="4:5" ht="12.75">
      <c r="D146" s="22"/>
      <c r="E146" s="19"/>
    </row>
    <row r="147" spans="1:5" ht="13.5" customHeight="1">
      <c r="A147" s="16"/>
      <c r="D147" s="28"/>
      <c r="E147" s="26"/>
    </row>
    <row r="148" spans="2:5" ht="13.5" customHeight="1">
      <c r="B148" s="16"/>
      <c r="D148" s="14"/>
      <c r="E148" s="26"/>
    </row>
    <row r="149" spans="3:5" ht="13.5" customHeight="1">
      <c r="C149" s="16"/>
      <c r="D149" s="14"/>
      <c r="E149" s="17"/>
    </row>
    <row r="150" spans="3:5" ht="12.75">
      <c r="C150" s="16"/>
      <c r="D150" s="22"/>
      <c r="E150" s="19"/>
    </row>
    <row r="151" spans="3:5" ht="12.75">
      <c r="C151" s="16"/>
      <c r="D151" s="14"/>
      <c r="E151" s="17"/>
    </row>
    <row r="152" spans="4:5" ht="12.75">
      <c r="D152" s="35"/>
      <c r="E152" s="36"/>
    </row>
    <row r="153" spans="3:5" ht="12.75">
      <c r="C153" s="16"/>
      <c r="D153" s="20"/>
      <c r="E153" s="37"/>
    </row>
    <row r="154" spans="3:5" ht="12.75">
      <c r="C154" s="16"/>
      <c r="D154" s="22"/>
      <c r="E154" s="23"/>
    </row>
    <row r="155" spans="4:5" ht="12.75">
      <c r="D155" s="35"/>
      <c r="E155" s="42"/>
    </row>
    <row r="156" spans="2:5" ht="12.75">
      <c r="B156" s="16"/>
      <c r="D156" s="30"/>
      <c r="E156" s="40"/>
    </row>
    <row r="157" spans="3:5" ht="12.75">
      <c r="C157" s="16"/>
      <c r="D157" s="30"/>
      <c r="E157" s="17"/>
    </row>
    <row r="158" spans="3:5" ht="12.75">
      <c r="C158" s="16"/>
      <c r="D158" s="22"/>
      <c r="E158" s="23"/>
    </row>
    <row r="159" spans="3:5" ht="12.75">
      <c r="C159" s="16"/>
      <c r="D159" s="22"/>
      <c r="E159" s="23"/>
    </row>
    <row r="160" spans="4:5" ht="12.75">
      <c r="D160" s="14"/>
      <c r="E160" s="15"/>
    </row>
    <row r="161" spans="1:5" s="43" customFormat="1" ht="18" customHeight="1">
      <c r="A161" s="243"/>
      <c r="B161" s="244"/>
      <c r="C161" s="244"/>
      <c r="D161" s="244"/>
      <c r="E161" s="244"/>
    </row>
    <row r="162" spans="1:5" ht="28.5" customHeight="1">
      <c r="A162" s="32"/>
      <c r="B162" s="32"/>
      <c r="C162" s="32"/>
      <c r="D162" s="33"/>
      <c r="E162" s="34"/>
    </row>
    <row r="164" spans="1:5" ht="15.75">
      <c r="A164" s="45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5"/>
    </row>
    <row r="166" spans="1:5" ht="17.25" customHeight="1">
      <c r="A166" s="16"/>
      <c r="B166" s="16"/>
      <c r="C166" s="16"/>
      <c r="D166" s="46"/>
      <c r="E166" s="5"/>
    </row>
    <row r="167" spans="1:5" ht="13.5" customHeight="1">
      <c r="A167" s="16"/>
      <c r="B167" s="16"/>
      <c r="C167" s="16"/>
      <c r="D167" s="46"/>
      <c r="E167" s="5"/>
    </row>
    <row r="168" spans="1:5" ht="12.75">
      <c r="A168" s="16"/>
      <c r="B168" s="16"/>
      <c r="C168" s="16"/>
      <c r="D168" s="46"/>
      <c r="E168" s="5"/>
    </row>
    <row r="169" spans="1:3" ht="12.75">
      <c r="A169" s="16"/>
      <c r="B169" s="16"/>
      <c r="C169" s="16"/>
    </row>
    <row r="170" spans="1:5" ht="12.75">
      <c r="A170" s="16"/>
      <c r="B170" s="16"/>
      <c r="C170" s="16"/>
      <c r="D170" s="46"/>
      <c r="E170" s="5"/>
    </row>
    <row r="171" spans="1:5" ht="12.75">
      <c r="A171" s="16"/>
      <c r="B171" s="16"/>
      <c r="C171" s="16"/>
      <c r="D171" s="46"/>
      <c r="E171" s="47"/>
    </row>
    <row r="172" spans="1:5" ht="12.75">
      <c r="A172" s="16"/>
      <c r="B172" s="16"/>
      <c r="C172" s="16"/>
      <c r="D172" s="46"/>
      <c r="E172" s="5"/>
    </row>
    <row r="173" spans="1:5" ht="22.5" customHeight="1">
      <c r="A173" s="16"/>
      <c r="B173" s="16"/>
      <c r="C173" s="16"/>
      <c r="D173" s="46"/>
      <c r="E173" s="24"/>
    </row>
    <row r="174" spans="4:5" ht="22.5" customHeight="1">
      <c r="D174" s="22"/>
      <c r="E174" s="25"/>
    </row>
  </sheetData>
  <sheetProtection/>
  <mergeCells count="8">
    <mergeCell ref="A1:H1"/>
    <mergeCell ref="B19:H19"/>
    <mergeCell ref="B21:H21"/>
    <mergeCell ref="B34:H34"/>
    <mergeCell ref="B36:H36"/>
    <mergeCell ref="A161:E161"/>
    <mergeCell ref="B3:H3"/>
    <mergeCell ref="B49:H4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9" max="8" man="1"/>
    <brk id="95" max="9" man="1"/>
    <brk id="15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2"/>
  <sheetViews>
    <sheetView workbookViewId="0" topLeftCell="A1">
      <pane ySplit="3" topLeftCell="A58" activePane="bottomLeft" state="frozen"/>
      <selection pane="topLeft" activeCell="A1" sqref="A1"/>
      <selection pane="bottomLeft" activeCell="E66" sqref="E66"/>
    </sheetView>
  </sheetViews>
  <sheetFormatPr defaultColWidth="11.421875" defaultRowHeight="12.75"/>
  <cols>
    <col min="1" max="1" width="12.57421875" style="63" customWidth="1"/>
    <col min="2" max="2" width="33.57421875" style="64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264" t="s">
        <v>18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0" ht="12.75" customHeight="1">
      <c r="A2" s="77"/>
      <c r="B2" s="82"/>
      <c r="C2" s="82"/>
      <c r="D2" s="82"/>
      <c r="E2" s="82"/>
      <c r="F2" s="82"/>
      <c r="G2" s="82"/>
      <c r="H2" s="82"/>
      <c r="I2" s="82"/>
      <c r="J2" s="82"/>
    </row>
    <row r="3" spans="1:10" s="5" customFormat="1" ht="89.25">
      <c r="A3" s="4" t="s">
        <v>19</v>
      </c>
      <c r="B3" s="4" t="s">
        <v>20</v>
      </c>
      <c r="C3" s="4" t="s">
        <v>44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137"/>
      <c r="B4" s="138"/>
      <c r="C4" s="139"/>
      <c r="D4" s="139"/>
      <c r="E4" s="139"/>
      <c r="F4" s="139"/>
      <c r="G4" s="139"/>
      <c r="H4" s="139"/>
      <c r="I4" s="139"/>
      <c r="J4" s="139"/>
    </row>
    <row r="5" spans="1:10" s="5" customFormat="1" ht="12.75">
      <c r="A5" s="137"/>
      <c r="B5" s="140" t="s">
        <v>35</v>
      </c>
      <c r="C5" s="251" t="s">
        <v>66</v>
      </c>
      <c r="D5" s="252"/>
      <c r="E5" s="252"/>
      <c r="F5" s="252"/>
      <c r="G5" s="252"/>
      <c r="H5" s="252"/>
      <c r="I5" s="252"/>
      <c r="J5" s="253"/>
    </row>
    <row r="6" spans="1:10" ht="12.75" customHeight="1">
      <c r="A6" s="271"/>
      <c r="B6" s="272"/>
      <c r="C6" s="272"/>
      <c r="D6" s="272"/>
      <c r="E6" s="272"/>
      <c r="F6" s="272"/>
      <c r="G6" s="272"/>
      <c r="H6" s="272"/>
      <c r="I6" s="272"/>
      <c r="J6" s="273"/>
    </row>
    <row r="7" spans="1:10" ht="24" customHeight="1">
      <c r="A7" s="169"/>
      <c r="B7" s="173" t="s">
        <v>82</v>
      </c>
      <c r="C7" s="172">
        <f>SUM(C11+C30)</f>
        <v>2095985</v>
      </c>
      <c r="D7" s="170"/>
      <c r="E7" s="170"/>
      <c r="F7" s="170"/>
      <c r="G7" s="170"/>
      <c r="H7" s="170"/>
      <c r="I7" s="170"/>
      <c r="J7" s="171"/>
    </row>
    <row r="8" spans="1:10" s="5" customFormat="1" ht="15" customHeight="1">
      <c r="A8" s="142" t="s">
        <v>73</v>
      </c>
      <c r="B8" s="147" t="s">
        <v>67</v>
      </c>
      <c r="C8" s="141"/>
      <c r="D8" s="148"/>
      <c r="E8" s="148"/>
      <c r="F8" s="148"/>
      <c r="G8" s="148"/>
      <c r="H8" s="148"/>
      <c r="I8" s="148"/>
      <c r="J8" s="149"/>
    </row>
    <row r="9" spans="1:10" s="5" customFormat="1" ht="15" customHeight="1">
      <c r="A9" s="174"/>
      <c r="B9" s="178" t="s">
        <v>83</v>
      </c>
      <c r="C9" s="179">
        <v>1342351</v>
      </c>
      <c r="D9" s="180"/>
      <c r="E9" s="180"/>
      <c r="F9" s="180"/>
      <c r="G9" s="180"/>
      <c r="H9" s="180"/>
      <c r="I9" s="180"/>
      <c r="J9" s="181"/>
    </row>
    <row r="10" spans="1:10" s="5" customFormat="1" ht="19.5" customHeight="1" thickBot="1">
      <c r="A10" s="142" t="s">
        <v>68</v>
      </c>
      <c r="B10" s="160" t="s">
        <v>69</v>
      </c>
      <c r="C10" s="152"/>
      <c r="D10" s="152"/>
      <c r="E10" s="153"/>
      <c r="F10" s="153"/>
      <c r="G10" s="153"/>
      <c r="H10" s="153"/>
      <c r="I10" s="153"/>
      <c r="J10" s="154"/>
    </row>
    <row r="11" spans="1:10" s="5" customFormat="1" ht="18.75" customHeight="1" thickBot="1">
      <c r="A11" s="142"/>
      <c r="B11" s="156" t="s">
        <v>81</v>
      </c>
      <c r="C11" s="159">
        <f>SUM(C12+C24)</f>
        <v>1342351</v>
      </c>
      <c r="D11" s="159">
        <f>SUM(D12+D24)</f>
        <v>350000</v>
      </c>
      <c r="E11" s="159">
        <f>SUM(E12+E24)</f>
        <v>1000</v>
      </c>
      <c r="F11" s="159">
        <f>SUM(F12+F24)</f>
        <v>932636</v>
      </c>
      <c r="G11" s="159">
        <f>SUM(G12+G24)</f>
        <v>58715</v>
      </c>
      <c r="H11" s="157"/>
      <c r="I11" s="157"/>
      <c r="J11" s="158"/>
    </row>
    <row r="12" spans="1:10" s="5" customFormat="1" ht="12.75">
      <c r="A12" s="137">
        <v>3</v>
      </c>
      <c r="B12" s="143" t="s">
        <v>48</v>
      </c>
      <c r="C12" s="161">
        <f>SUM(D12:G12)</f>
        <v>1337351</v>
      </c>
      <c r="D12" s="155">
        <v>350000</v>
      </c>
      <c r="E12" s="155">
        <v>1000</v>
      </c>
      <c r="F12" s="155">
        <v>927636</v>
      </c>
      <c r="G12" s="155">
        <v>58715</v>
      </c>
      <c r="H12" s="155"/>
      <c r="I12" s="155"/>
      <c r="J12" s="155"/>
    </row>
    <row r="13" spans="1:10" s="5" customFormat="1" ht="12.75">
      <c r="A13" s="137">
        <v>31</v>
      </c>
      <c r="B13" s="143" t="s">
        <v>22</v>
      </c>
      <c r="C13" s="161">
        <f aca="true" t="shared" si="0" ref="C13:C26">SUM(D13:G13)</f>
        <v>938097</v>
      </c>
      <c r="D13" s="144">
        <v>350000</v>
      </c>
      <c r="E13" s="144"/>
      <c r="F13" s="144">
        <v>532636</v>
      </c>
      <c r="G13" s="144">
        <v>55461</v>
      </c>
      <c r="H13" s="144"/>
      <c r="I13" s="144"/>
      <c r="J13" s="144"/>
    </row>
    <row r="14" spans="1:10" ht="12.75">
      <c r="A14" s="145">
        <v>311</v>
      </c>
      <c r="B14" s="138" t="s">
        <v>23</v>
      </c>
      <c r="C14" s="162">
        <f t="shared" si="0"/>
        <v>778452</v>
      </c>
      <c r="D14" s="146">
        <v>350000</v>
      </c>
      <c r="E14" s="146"/>
      <c r="F14" s="146">
        <v>380846</v>
      </c>
      <c r="G14" s="146">
        <v>47606</v>
      </c>
      <c r="H14" s="146"/>
      <c r="I14" s="146"/>
      <c r="J14" s="146"/>
    </row>
    <row r="15" spans="1:10" ht="12.75">
      <c r="A15" s="145">
        <v>312</v>
      </c>
      <c r="B15" s="138" t="s">
        <v>24</v>
      </c>
      <c r="C15" s="162">
        <f t="shared" si="0"/>
        <v>31200</v>
      </c>
      <c r="D15" s="146"/>
      <c r="E15" s="146"/>
      <c r="F15" s="146">
        <v>31200</v>
      </c>
      <c r="G15" s="146"/>
      <c r="H15" s="146"/>
      <c r="I15" s="146"/>
      <c r="J15" s="146"/>
    </row>
    <row r="16" spans="1:10" ht="12.75">
      <c r="A16" s="145">
        <v>313</v>
      </c>
      <c r="B16" s="138" t="s">
        <v>25</v>
      </c>
      <c r="C16" s="162">
        <f t="shared" si="0"/>
        <v>128445</v>
      </c>
      <c r="D16" s="146"/>
      <c r="E16" s="146"/>
      <c r="F16" s="146">
        <v>120590</v>
      </c>
      <c r="G16" s="146">
        <v>7855</v>
      </c>
      <c r="H16" s="146"/>
      <c r="I16" s="146"/>
      <c r="J16" s="146"/>
    </row>
    <row r="17" spans="1:10" s="5" customFormat="1" ht="12.75">
      <c r="A17" s="137">
        <v>32</v>
      </c>
      <c r="B17" s="143" t="s">
        <v>26</v>
      </c>
      <c r="C17" s="161">
        <f t="shared" si="0"/>
        <v>389254</v>
      </c>
      <c r="D17" s="144"/>
      <c r="E17" s="144">
        <v>1000</v>
      </c>
      <c r="F17" s="144">
        <v>385000</v>
      </c>
      <c r="G17" s="144">
        <v>3254</v>
      </c>
      <c r="H17" s="144"/>
      <c r="I17" s="144"/>
      <c r="J17" s="144"/>
    </row>
    <row r="18" spans="1:10" ht="12.75">
      <c r="A18" s="145">
        <v>321</v>
      </c>
      <c r="B18" s="138" t="s">
        <v>27</v>
      </c>
      <c r="C18" s="162">
        <f t="shared" si="0"/>
        <v>70254</v>
      </c>
      <c r="D18" s="146"/>
      <c r="E18" s="146">
        <v>1000</v>
      </c>
      <c r="F18" s="146">
        <v>66000</v>
      </c>
      <c r="G18" s="146">
        <v>3254</v>
      </c>
      <c r="H18" s="146"/>
      <c r="I18" s="146"/>
      <c r="J18" s="146"/>
    </row>
    <row r="19" spans="1:10" ht="12.75">
      <c r="A19" s="145">
        <v>322</v>
      </c>
      <c r="B19" s="138" t="s">
        <v>28</v>
      </c>
      <c r="C19" s="162">
        <f t="shared" si="0"/>
        <v>192000</v>
      </c>
      <c r="D19" s="146"/>
      <c r="E19" s="146"/>
      <c r="F19" s="146">
        <v>192000</v>
      </c>
      <c r="G19" s="146"/>
      <c r="H19" s="146"/>
      <c r="I19" s="146"/>
      <c r="J19" s="146"/>
    </row>
    <row r="20" spans="1:10" ht="12.75">
      <c r="A20" s="145">
        <v>323</v>
      </c>
      <c r="B20" s="138" t="s">
        <v>29</v>
      </c>
      <c r="C20" s="162">
        <f t="shared" si="0"/>
        <v>118000</v>
      </c>
      <c r="D20" s="146"/>
      <c r="E20" s="146"/>
      <c r="F20" s="146">
        <v>118000</v>
      </c>
      <c r="G20" s="146"/>
      <c r="H20" s="146"/>
      <c r="I20" s="146"/>
      <c r="J20" s="146"/>
    </row>
    <row r="21" spans="1:10" ht="12.75">
      <c r="A21" s="145">
        <v>329</v>
      </c>
      <c r="B21" s="138" t="s">
        <v>70</v>
      </c>
      <c r="C21" s="162">
        <f t="shared" si="0"/>
        <v>9000</v>
      </c>
      <c r="D21" s="146"/>
      <c r="E21" s="146"/>
      <c r="F21" s="146">
        <v>9000</v>
      </c>
      <c r="G21" s="146"/>
      <c r="H21" s="146"/>
      <c r="I21" s="146"/>
      <c r="J21" s="146"/>
    </row>
    <row r="22" spans="1:10" s="5" customFormat="1" ht="12.75">
      <c r="A22" s="137">
        <v>34</v>
      </c>
      <c r="B22" s="143" t="s">
        <v>30</v>
      </c>
      <c r="C22" s="161">
        <f t="shared" si="0"/>
        <v>10000</v>
      </c>
      <c r="D22" s="144"/>
      <c r="E22" s="144"/>
      <c r="F22" s="144">
        <v>10000</v>
      </c>
      <c r="G22" s="144"/>
      <c r="H22" s="144"/>
      <c r="I22" s="144"/>
      <c r="J22" s="144"/>
    </row>
    <row r="23" spans="1:10" ht="12.75">
      <c r="A23" s="145">
        <v>343</v>
      </c>
      <c r="B23" s="138" t="s">
        <v>31</v>
      </c>
      <c r="C23" s="162">
        <f t="shared" si="0"/>
        <v>10000</v>
      </c>
      <c r="D23" s="146"/>
      <c r="E23" s="146"/>
      <c r="F23" s="146">
        <v>10000</v>
      </c>
      <c r="G23" s="146"/>
      <c r="H23" s="146"/>
      <c r="I23" s="146"/>
      <c r="J23" s="146"/>
    </row>
    <row r="24" spans="1:10" s="5" customFormat="1" ht="25.5">
      <c r="A24" s="137">
        <v>4</v>
      </c>
      <c r="B24" s="143" t="s">
        <v>32</v>
      </c>
      <c r="C24" s="161">
        <f t="shared" si="0"/>
        <v>5000</v>
      </c>
      <c r="D24" s="144"/>
      <c r="E24" s="144"/>
      <c r="F24" s="144">
        <v>5000</v>
      </c>
      <c r="G24" s="144"/>
      <c r="H24" s="144"/>
      <c r="I24" s="144"/>
      <c r="J24" s="144"/>
    </row>
    <row r="25" spans="1:10" ht="25.5">
      <c r="A25" s="137">
        <v>42</v>
      </c>
      <c r="B25" s="143" t="s">
        <v>53</v>
      </c>
      <c r="C25" s="161">
        <f t="shared" si="0"/>
        <v>5000</v>
      </c>
      <c r="D25" s="146"/>
      <c r="E25" s="146"/>
      <c r="F25" s="146">
        <v>5000</v>
      </c>
      <c r="G25" s="146"/>
      <c r="H25" s="146"/>
      <c r="I25" s="146"/>
      <c r="J25" s="146"/>
    </row>
    <row r="26" spans="1:10" ht="12.75">
      <c r="A26" s="145">
        <v>422</v>
      </c>
      <c r="B26" s="138" t="s">
        <v>71</v>
      </c>
      <c r="C26" s="162">
        <f t="shared" si="0"/>
        <v>5000</v>
      </c>
      <c r="D26" s="146"/>
      <c r="E26" s="146"/>
      <c r="F26" s="146">
        <v>5000</v>
      </c>
      <c r="G26" s="146"/>
      <c r="H26" s="146"/>
      <c r="I26" s="146"/>
      <c r="J26" s="146"/>
    </row>
    <row r="27" spans="1:10" s="5" customFormat="1" ht="12.7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7"/>
    </row>
    <row r="28" spans="1:10" s="5" customFormat="1" ht="12.75" customHeight="1">
      <c r="A28" s="268"/>
      <c r="B28" s="269"/>
      <c r="C28" s="269"/>
      <c r="D28" s="269"/>
      <c r="E28" s="269"/>
      <c r="F28" s="269"/>
      <c r="G28" s="269"/>
      <c r="H28" s="269"/>
      <c r="I28" s="269"/>
      <c r="J28" s="270"/>
    </row>
    <row r="29" spans="1:10" s="5" customFormat="1" ht="15" customHeight="1">
      <c r="A29" s="142" t="s">
        <v>74</v>
      </c>
      <c r="B29" s="143" t="s">
        <v>50</v>
      </c>
      <c r="C29" s="251" t="s">
        <v>72</v>
      </c>
      <c r="D29" s="252"/>
      <c r="E29" s="252"/>
      <c r="F29" s="252"/>
      <c r="G29" s="252"/>
      <c r="H29" s="252"/>
      <c r="I29" s="252"/>
      <c r="J29" s="253"/>
    </row>
    <row r="30" spans="1:10" s="5" customFormat="1" ht="23.25" customHeight="1">
      <c r="A30" s="174"/>
      <c r="B30" s="175" t="s">
        <v>83</v>
      </c>
      <c r="C30" s="172">
        <f>SUM(C32+C49+C58)</f>
        <v>753634</v>
      </c>
      <c r="D30" s="176"/>
      <c r="E30" s="176"/>
      <c r="F30" s="176"/>
      <c r="G30" s="176"/>
      <c r="H30" s="176"/>
      <c r="I30" s="176"/>
      <c r="J30" s="177"/>
    </row>
    <row r="31" spans="1:10" s="5" customFormat="1" ht="19.5" customHeight="1">
      <c r="A31" s="142" t="s">
        <v>68</v>
      </c>
      <c r="B31" s="143" t="s">
        <v>75</v>
      </c>
      <c r="C31" s="256" t="s">
        <v>76</v>
      </c>
      <c r="D31" s="256"/>
      <c r="E31" s="256"/>
      <c r="F31" s="256"/>
      <c r="G31" s="256"/>
      <c r="H31" s="256"/>
      <c r="I31" s="256"/>
      <c r="J31" s="256"/>
    </row>
    <row r="32" spans="1:10" s="5" customFormat="1" ht="19.5" customHeight="1">
      <c r="A32" s="142"/>
      <c r="B32" s="164" t="s">
        <v>81</v>
      </c>
      <c r="C32" s="165">
        <f>SUM(C33)</f>
        <v>372132</v>
      </c>
      <c r="D32" s="165">
        <f>SUM(D33)</f>
        <v>372132</v>
      </c>
      <c r="E32" s="142"/>
      <c r="F32" s="142"/>
      <c r="G32" s="142"/>
      <c r="H32" s="142"/>
      <c r="I32" s="142"/>
      <c r="J32" s="142"/>
    </row>
    <row r="33" spans="1:10" s="5" customFormat="1" ht="12.75" customHeight="1">
      <c r="A33" s="137">
        <v>3</v>
      </c>
      <c r="B33" s="143" t="s">
        <v>48</v>
      </c>
      <c r="C33" s="163">
        <f>SUM(D33:G33)</f>
        <v>372132</v>
      </c>
      <c r="D33" s="144">
        <v>372132</v>
      </c>
      <c r="E33" s="144"/>
      <c r="F33" s="144"/>
      <c r="G33" s="144"/>
      <c r="H33" s="144"/>
      <c r="I33" s="144"/>
      <c r="J33" s="144"/>
    </row>
    <row r="34" spans="1:10" s="5" customFormat="1" ht="12.75" customHeight="1">
      <c r="A34" s="137">
        <v>31</v>
      </c>
      <c r="B34" s="143" t="s">
        <v>22</v>
      </c>
      <c r="C34" s="163">
        <f>SUM(D34:G34)</f>
        <v>372132</v>
      </c>
      <c r="D34" s="144">
        <v>372132</v>
      </c>
      <c r="E34" s="144"/>
      <c r="F34" s="144"/>
      <c r="G34" s="144"/>
      <c r="H34" s="144"/>
      <c r="I34" s="144"/>
      <c r="J34" s="144"/>
    </row>
    <row r="35" spans="1:10" s="5" customFormat="1" ht="12.75" customHeight="1">
      <c r="A35" s="137">
        <v>311</v>
      </c>
      <c r="B35" s="138" t="s">
        <v>23</v>
      </c>
      <c r="C35" s="163">
        <f>SUM(D35:G35)</f>
        <v>319426</v>
      </c>
      <c r="D35" s="146">
        <v>319426</v>
      </c>
      <c r="E35" s="144"/>
      <c r="F35" s="144"/>
      <c r="G35" s="144"/>
      <c r="H35" s="144"/>
      <c r="I35" s="144"/>
      <c r="J35" s="144"/>
    </row>
    <row r="36" spans="1:10" s="5" customFormat="1" ht="12.75" customHeight="1">
      <c r="A36" s="137">
        <v>312</v>
      </c>
      <c r="B36" s="138" t="s">
        <v>24</v>
      </c>
      <c r="C36" s="163"/>
      <c r="D36" s="146"/>
      <c r="E36" s="144"/>
      <c r="F36" s="144"/>
      <c r="G36" s="144"/>
      <c r="H36" s="144"/>
      <c r="I36" s="144"/>
      <c r="J36" s="144"/>
    </row>
    <row r="37" spans="1:10" s="5" customFormat="1" ht="12.75" customHeight="1">
      <c r="A37" s="137">
        <v>313</v>
      </c>
      <c r="B37" s="138" t="s">
        <v>25</v>
      </c>
      <c r="C37" s="163">
        <f>SUM(D37:G37)</f>
        <v>52706</v>
      </c>
      <c r="D37" s="146">
        <v>52706</v>
      </c>
      <c r="E37" s="144"/>
      <c r="F37" s="144"/>
      <c r="G37" s="144"/>
      <c r="H37" s="144"/>
      <c r="I37" s="144"/>
      <c r="J37" s="144"/>
    </row>
    <row r="38" spans="1:10" s="5" customFormat="1" ht="12.75">
      <c r="A38" s="145">
        <v>32</v>
      </c>
      <c r="B38" s="143" t="s">
        <v>26</v>
      </c>
      <c r="C38" s="163"/>
      <c r="D38" s="146"/>
      <c r="E38" s="144"/>
      <c r="F38" s="144"/>
      <c r="G38" s="144"/>
      <c r="H38" s="144"/>
      <c r="I38" s="144"/>
      <c r="J38" s="144"/>
    </row>
    <row r="39" spans="1:10" s="5" customFormat="1" ht="12.75">
      <c r="A39" s="145">
        <v>321</v>
      </c>
      <c r="B39" s="138" t="s">
        <v>27</v>
      </c>
      <c r="C39" s="163"/>
      <c r="D39" s="146"/>
      <c r="E39" s="144"/>
      <c r="F39" s="144"/>
      <c r="G39" s="144"/>
      <c r="H39" s="144"/>
      <c r="I39" s="144"/>
      <c r="J39" s="144"/>
    </row>
    <row r="40" spans="1:10" s="5" customFormat="1" ht="12.75">
      <c r="A40" s="145">
        <v>322</v>
      </c>
      <c r="B40" s="138" t="s">
        <v>28</v>
      </c>
      <c r="C40" s="163"/>
      <c r="D40" s="146"/>
      <c r="E40" s="144"/>
      <c r="F40" s="144"/>
      <c r="G40" s="144"/>
      <c r="H40" s="144"/>
      <c r="I40" s="144"/>
      <c r="J40" s="144"/>
    </row>
    <row r="41" spans="1:10" s="5" customFormat="1" ht="12.75">
      <c r="A41" s="145">
        <v>323</v>
      </c>
      <c r="B41" s="138" t="s">
        <v>29</v>
      </c>
      <c r="C41" s="163"/>
      <c r="D41" s="146"/>
      <c r="E41" s="144"/>
      <c r="F41" s="144"/>
      <c r="G41" s="144"/>
      <c r="H41" s="144"/>
      <c r="I41" s="144"/>
      <c r="J41" s="144"/>
    </row>
    <row r="42" spans="1:10" s="5" customFormat="1" ht="12.75">
      <c r="A42" s="145">
        <v>329</v>
      </c>
      <c r="B42" s="138" t="s">
        <v>70</v>
      </c>
      <c r="C42" s="163"/>
      <c r="D42" s="146"/>
      <c r="E42" s="144"/>
      <c r="F42" s="144"/>
      <c r="G42" s="144"/>
      <c r="H42" s="144"/>
      <c r="I42" s="144"/>
      <c r="J42" s="144"/>
    </row>
    <row r="43" spans="1:10" s="5" customFormat="1" ht="12.75">
      <c r="A43" s="145">
        <v>34</v>
      </c>
      <c r="B43" s="143" t="s">
        <v>30</v>
      </c>
      <c r="C43" s="163"/>
      <c r="D43" s="146"/>
      <c r="E43" s="144"/>
      <c r="F43" s="144"/>
      <c r="G43" s="144"/>
      <c r="H43" s="144"/>
      <c r="I43" s="144"/>
      <c r="J43" s="144"/>
    </row>
    <row r="44" spans="1:10" s="5" customFormat="1" ht="12.75">
      <c r="A44" s="145">
        <v>343</v>
      </c>
      <c r="B44" s="138" t="s">
        <v>31</v>
      </c>
      <c r="C44" s="163"/>
      <c r="D44" s="146"/>
      <c r="E44" s="144"/>
      <c r="F44" s="144"/>
      <c r="G44" s="144"/>
      <c r="H44" s="144"/>
      <c r="I44" s="144"/>
      <c r="J44" s="144"/>
    </row>
    <row r="45" spans="1:10" s="5" customFormat="1" ht="12.75">
      <c r="A45" s="254"/>
      <c r="B45" s="254"/>
      <c r="C45" s="254"/>
      <c r="D45" s="254"/>
      <c r="E45" s="254"/>
      <c r="F45" s="254"/>
      <c r="G45" s="254"/>
      <c r="H45" s="254"/>
      <c r="I45" s="254"/>
      <c r="J45" s="254"/>
    </row>
    <row r="46" spans="1:10" s="5" customFormat="1" ht="12.75">
      <c r="A46" s="255"/>
      <c r="B46" s="255"/>
      <c r="C46" s="255"/>
      <c r="D46" s="255"/>
      <c r="E46" s="255"/>
      <c r="F46" s="255"/>
      <c r="G46" s="255"/>
      <c r="H46" s="255"/>
      <c r="I46" s="255"/>
      <c r="J46" s="255"/>
    </row>
    <row r="47" spans="1:10" s="5" customFormat="1" ht="12.75">
      <c r="A47" s="145"/>
      <c r="B47" s="145"/>
      <c r="C47" s="145"/>
      <c r="D47" s="145"/>
      <c r="E47" s="145"/>
      <c r="F47" s="145"/>
      <c r="G47" s="145"/>
      <c r="H47" s="145"/>
      <c r="I47" s="145"/>
      <c r="J47" s="145"/>
    </row>
    <row r="48" spans="1:10" s="5" customFormat="1" ht="19.5" customHeight="1">
      <c r="A48" s="137" t="s">
        <v>77</v>
      </c>
      <c r="B48" s="143" t="s">
        <v>75</v>
      </c>
      <c r="C48" s="256" t="s">
        <v>78</v>
      </c>
      <c r="D48" s="256"/>
      <c r="E48" s="256"/>
      <c r="F48" s="256"/>
      <c r="G48" s="256"/>
      <c r="H48" s="256"/>
      <c r="I48" s="256"/>
      <c r="J48" s="256"/>
    </row>
    <row r="49" spans="1:10" s="5" customFormat="1" ht="21.75" customHeight="1">
      <c r="A49" s="137"/>
      <c r="B49" s="164" t="s">
        <v>81</v>
      </c>
      <c r="C49" s="165">
        <f>SUM(C50)</f>
        <v>10593</v>
      </c>
      <c r="D49" s="165">
        <f>SUM(D50)</f>
        <v>10593</v>
      </c>
      <c r="E49" s="142"/>
      <c r="F49" s="142"/>
      <c r="G49" s="142"/>
      <c r="H49" s="142"/>
      <c r="I49" s="142"/>
      <c r="J49" s="142"/>
    </row>
    <row r="50" spans="1:10" s="5" customFormat="1" ht="12.75">
      <c r="A50" s="137">
        <v>3</v>
      </c>
      <c r="B50" s="143" t="s">
        <v>48</v>
      </c>
      <c r="C50" s="163">
        <f>SUM(D50:G50)</f>
        <v>10593</v>
      </c>
      <c r="D50" s="144">
        <v>10593</v>
      </c>
      <c r="E50" s="141"/>
      <c r="F50" s="141"/>
      <c r="G50" s="141"/>
      <c r="H50" s="141"/>
      <c r="I50" s="141"/>
      <c r="J50" s="141"/>
    </row>
    <row r="51" spans="1:10" s="5" customFormat="1" ht="12.75">
      <c r="A51" s="137">
        <v>31</v>
      </c>
      <c r="B51" s="143" t="s">
        <v>22</v>
      </c>
      <c r="C51" s="163">
        <f>SUM(D51:G51)</f>
        <v>10593</v>
      </c>
      <c r="D51" s="144">
        <v>10593</v>
      </c>
      <c r="E51" s="141"/>
      <c r="F51" s="141"/>
      <c r="G51" s="141"/>
      <c r="H51" s="141"/>
      <c r="I51" s="141"/>
      <c r="J51" s="141"/>
    </row>
    <row r="52" spans="1:10" s="5" customFormat="1" ht="12.75">
      <c r="A52" s="137">
        <v>311</v>
      </c>
      <c r="B52" s="138" t="s">
        <v>23</v>
      </c>
      <c r="C52" s="163">
        <f>SUM(D52:G52)</f>
        <v>9093</v>
      </c>
      <c r="D52" s="146">
        <v>9093</v>
      </c>
      <c r="E52" s="141"/>
      <c r="F52" s="141"/>
      <c r="G52" s="141"/>
      <c r="H52" s="141"/>
      <c r="I52" s="141"/>
      <c r="J52" s="141"/>
    </row>
    <row r="53" spans="1:10" s="5" customFormat="1" ht="12.75">
      <c r="A53" s="137">
        <v>312</v>
      </c>
      <c r="B53" s="138" t="s">
        <v>24</v>
      </c>
      <c r="C53" s="163"/>
      <c r="D53" s="146"/>
      <c r="E53" s="150"/>
      <c r="F53" s="150"/>
      <c r="G53" s="150"/>
      <c r="H53" s="150"/>
      <c r="I53" s="150"/>
      <c r="J53" s="150"/>
    </row>
    <row r="54" spans="1:10" s="5" customFormat="1" ht="12.75">
      <c r="A54" s="137">
        <v>313</v>
      </c>
      <c r="B54" s="138" t="s">
        <v>25</v>
      </c>
      <c r="C54" s="163">
        <f>SUM(D54:G54)</f>
        <v>1500</v>
      </c>
      <c r="D54" s="151">
        <v>1500</v>
      </c>
      <c r="E54" s="150"/>
      <c r="F54" s="150"/>
      <c r="G54" s="150"/>
      <c r="H54" s="150"/>
      <c r="I54" s="150"/>
      <c r="J54" s="150"/>
    </row>
    <row r="55" spans="1:10" s="5" customFormat="1" ht="12.75">
      <c r="A55" s="257"/>
      <c r="B55" s="254"/>
      <c r="C55" s="254"/>
      <c r="D55" s="254"/>
      <c r="E55" s="254"/>
      <c r="F55" s="254"/>
      <c r="G55" s="254"/>
      <c r="H55" s="254"/>
      <c r="I55" s="254"/>
      <c r="J55" s="258"/>
    </row>
    <row r="56" spans="1:10" s="5" customFormat="1" ht="12.75">
      <c r="A56" s="259"/>
      <c r="B56" s="255"/>
      <c r="C56" s="255"/>
      <c r="D56" s="255"/>
      <c r="E56" s="255"/>
      <c r="F56" s="255"/>
      <c r="G56" s="255"/>
      <c r="H56" s="255"/>
      <c r="I56" s="255"/>
      <c r="J56" s="260"/>
    </row>
    <row r="57" spans="1:10" s="5" customFormat="1" ht="19.5" customHeight="1">
      <c r="A57" s="137" t="s">
        <v>79</v>
      </c>
      <c r="B57" s="143" t="s">
        <v>75</v>
      </c>
      <c r="C57" s="261" t="s">
        <v>80</v>
      </c>
      <c r="D57" s="262"/>
      <c r="E57" s="262"/>
      <c r="F57" s="262"/>
      <c r="G57" s="262"/>
      <c r="H57" s="262"/>
      <c r="I57" s="262"/>
      <c r="J57" s="263"/>
    </row>
    <row r="58" spans="1:10" s="5" customFormat="1" ht="21.75" customHeight="1">
      <c r="A58" s="137"/>
      <c r="B58" s="164" t="s">
        <v>81</v>
      </c>
      <c r="C58" s="168">
        <f>SUM(C59+C71)</f>
        <v>370909</v>
      </c>
      <c r="D58" s="165">
        <f>SUM(D59+D71)</f>
        <v>370909</v>
      </c>
      <c r="E58" s="166"/>
      <c r="F58" s="166"/>
      <c r="G58" s="166"/>
      <c r="H58" s="166"/>
      <c r="I58" s="166"/>
      <c r="J58" s="167"/>
    </row>
    <row r="59" spans="1:10" s="5" customFormat="1" ht="12.75">
      <c r="A59" s="137">
        <v>3</v>
      </c>
      <c r="B59" s="143" t="s">
        <v>48</v>
      </c>
      <c r="C59" s="163">
        <f>SUM(D59:G59)</f>
        <v>220909</v>
      </c>
      <c r="D59" s="144">
        <v>220909</v>
      </c>
      <c r="E59" s="150"/>
      <c r="F59" s="150"/>
      <c r="G59" s="150"/>
      <c r="H59" s="150"/>
      <c r="I59" s="150"/>
      <c r="J59" s="150"/>
    </row>
    <row r="60" spans="1:10" s="5" customFormat="1" ht="12.75">
      <c r="A60" s="137">
        <v>31</v>
      </c>
      <c r="B60" s="143" t="s">
        <v>22</v>
      </c>
      <c r="C60" s="163">
        <f aca="true" t="shared" si="1" ref="C60:C73">SUM(D60:G60)</f>
        <v>69456</v>
      </c>
      <c r="D60" s="144">
        <v>69456</v>
      </c>
      <c r="E60" s="150"/>
      <c r="F60" s="150"/>
      <c r="G60" s="150"/>
      <c r="H60" s="150"/>
      <c r="I60" s="150"/>
      <c r="J60" s="150"/>
    </row>
    <row r="61" spans="1:10" s="5" customFormat="1" ht="12.75">
      <c r="A61" s="145">
        <v>311</v>
      </c>
      <c r="B61" s="138" t="s">
        <v>23</v>
      </c>
      <c r="C61" s="163">
        <f t="shared" si="1"/>
        <v>59619</v>
      </c>
      <c r="D61" s="146">
        <v>59619</v>
      </c>
      <c r="E61" s="150"/>
      <c r="F61" s="150"/>
      <c r="G61" s="150"/>
      <c r="H61" s="150"/>
      <c r="I61" s="150"/>
      <c r="J61" s="150"/>
    </row>
    <row r="62" spans="1:10" s="5" customFormat="1" ht="12.75">
      <c r="A62" s="145">
        <v>312</v>
      </c>
      <c r="B62" s="138" t="s">
        <v>24</v>
      </c>
      <c r="C62" s="163">
        <f t="shared" si="1"/>
        <v>0</v>
      </c>
      <c r="D62" s="146"/>
      <c r="E62" s="150"/>
      <c r="F62" s="150"/>
      <c r="G62" s="150"/>
      <c r="H62" s="150"/>
      <c r="I62" s="150"/>
      <c r="J62" s="150"/>
    </row>
    <row r="63" spans="1:10" s="5" customFormat="1" ht="12.75">
      <c r="A63" s="145">
        <v>313</v>
      </c>
      <c r="B63" s="138" t="s">
        <v>25</v>
      </c>
      <c r="C63" s="163">
        <f t="shared" si="1"/>
        <v>9837</v>
      </c>
      <c r="D63" s="146">
        <v>9837</v>
      </c>
      <c r="E63" s="150"/>
      <c r="F63" s="150"/>
      <c r="G63" s="150"/>
      <c r="H63" s="150"/>
      <c r="I63" s="150"/>
      <c r="J63" s="150"/>
    </row>
    <row r="64" spans="1:10" s="5" customFormat="1" ht="12.75">
      <c r="A64" s="137">
        <v>32</v>
      </c>
      <c r="B64" s="143" t="s">
        <v>26</v>
      </c>
      <c r="C64" s="163">
        <f t="shared" si="1"/>
        <v>151453</v>
      </c>
      <c r="D64" s="144">
        <v>151453</v>
      </c>
      <c r="E64" s="150"/>
      <c r="F64" s="150"/>
      <c r="G64" s="150"/>
      <c r="H64" s="150"/>
      <c r="I64" s="150"/>
      <c r="J64" s="150"/>
    </row>
    <row r="65" spans="1:10" s="5" customFormat="1" ht="12.75">
      <c r="A65" s="145">
        <v>321</v>
      </c>
      <c r="B65" s="138" t="s">
        <v>27</v>
      </c>
      <c r="C65" s="163">
        <f t="shared" si="1"/>
        <v>0</v>
      </c>
      <c r="D65" s="146"/>
      <c r="E65" s="150"/>
      <c r="F65" s="150"/>
      <c r="G65" s="150"/>
      <c r="H65" s="150"/>
      <c r="I65" s="150"/>
      <c r="J65" s="150"/>
    </row>
    <row r="66" spans="1:10" s="5" customFormat="1" ht="12.75">
      <c r="A66" s="145">
        <v>322</v>
      </c>
      <c r="B66" s="138" t="s">
        <v>28</v>
      </c>
      <c r="C66" s="163">
        <f t="shared" si="1"/>
        <v>61453</v>
      </c>
      <c r="D66" s="146">
        <v>61453</v>
      </c>
      <c r="E66" s="150"/>
      <c r="F66" s="150"/>
      <c r="G66" s="150"/>
      <c r="H66" s="150"/>
      <c r="I66" s="150"/>
      <c r="J66" s="150"/>
    </row>
    <row r="67" spans="1:10" s="5" customFormat="1" ht="12.75">
      <c r="A67" s="145">
        <v>323</v>
      </c>
      <c r="B67" s="138" t="s">
        <v>29</v>
      </c>
      <c r="C67" s="163">
        <f t="shared" si="1"/>
        <v>45218</v>
      </c>
      <c r="D67" s="146">
        <v>45218</v>
      </c>
      <c r="E67" s="150"/>
      <c r="F67" s="150"/>
      <c r="G67" s="150"/>
      <c r="H67" s="150"/>
      <c r="I67" s="150"/>
      <c r="J67" s="150"/>
    </row>
    <row r="68" spans="1:10" s="5" customFormat="1" ht="12.75">
      <c r="A68" s="145">
        <v>329</v>
      </c>
      <c r="B68" s="138" t="s">
        <v>70</v>
      </c>
      <c r="C68" s="163">
        <f t="shared" si="1"/>
        <v>44782</v>
      </c>
      <c r="D68" s="146">
        <v>44782</v>
      </c>
      <c r="E68" s="150"/>
      <c r="F68" s="150"/>
      <c r="G68" s="150"/>
      <c r="H68" s="150"/>
      <c r="I68" s="150"/>
      <c r="J68" s="150"/>
    </row>
    <row r="69" spans="1:10" s="5" customFormat="1" ht="12.75">
      <c r="A69" s="137">
        <v>34</v>
      </c>
      <c r="B69" s="143" t="s">
        <v>30</v>
      </c>
      <c r="C69" s="163">
        <f t="shared" si="1"/>
        <v>0</v>
      </c>
      <c r="D69" s="144"/>
      <c r="E69" s="150"/>
      <c r="F69" s="150"/>
      <c r="G69" s="150"/>
      <c r="H69" s="150"/>
      <c r="I69" s="150"/>
      <c r="J69" s="150"/>
    </row>
    <row r="70" spans="1:10" s="5" customFormat="1" ht="12.75">
      <c r="A70" s="145">
        <v>343</v>
      </c>
      <c r="B70" s="138" t="s">
        <v>31</v>
      </c>
      <c r="C70" s="163">
        <f t="shared" si="1"/>
        <v>0</v>
      </c>
      <c r="D70" s="144"/>
      <c r="E70" s="150"/>
      <c r="F70" s="150"/>
      <c r="G70" s="150"/>
      <c r="H70" s="150"/>
      <c r="I70" s="150"/>
      <c r="J70" s="150"/>
    </row>
    <row r="71" spans="1:10" s="5" customFormat="1" ht="25.5">
      <c r="A71" s="137">
        <v>4</v>
      </c>
      <c r="B71" s="143" t="s">
        <v>32</v>
      </c>
      <c r="C71" s="163">
        <f t="shared" si="1"/>
        <v>150000</v>
      </c>
      <c r="D71" s="144">
        <v>150000</v>
      </c>
      <c r="E71" s="150"/>
      <c r="F71" s="150"/>
      <c r="G71" s="150"/>
      <c r="H71" s="150"/>
      <c r="I71" s="150"/>
      <c r="J71" s="150"/>
    </row>
    <row r="72" spans="1:10" s="5" customFormat="1" ht="25.5">
      <c r="A72" s="137">
        <v>42</v>
      </c>
      <c r="B72" s="143" t="s">
        <v>53</v>
      </c>
      <c r="C72" s="163">
        <f t="shared" si="1"/>
        <v>150000</v>
      </c>
      <c r="D72" s="144">
        <v>150000</v>
      </c>
      <c r="E72" s="150"/>
      <c r="F72" s="150"/>
      <c r="G72" s="150"/>
      <c r="H72" s="150"/>
      <c r="I72" s="150"/>
      <c r="J72" s="150"/>
    </row>
    <row r="73" spans="1:10" s="5" customFormat="1" ht="12.75">
      <c r="A73" s="145">
        <v>422</v>
      </c>
      <c r="B73" s="138" t="s">
        <v>71</v>
      </c>
      <c r="C73" s="163">
        <f t="shared" si="1"/>
        <v>150000</v>
      </c>
      <c r="D73" s="146">
        <v>150000</v>
      </c>
      <c r="E73" s="150"/>
      <c r="F73" s="150"/>
      <c r="G73" s="150"/>
      <c r="H73" s="150"/>
      <c r="I73" s="150"/>
      <c r="J73" s="150"/>
    </row>
    <row r="74" spans="1:10" s="5" customFormat="1" ht="12.75">
      <c r="A74" s="145"/>
      <c r="B74" s="138"/>
      <c r="C74" s="150"/>
      <c r="D74" s="150"/>
      <c r="E74" s="150"/>
      <c r="F74" s="150"/>
      <c r="G74" s="150"/>
      <c r="H74" s="150"/>
      <c r="I74" s="150"/>
      <c r="J74" s="150"/>
    </row>
    <row r="75" spans="1:10" s="5" customFormat="1" ht="12.75">
      <c r="A75" s="145"/>
      <c r="B75" s="138"/>
      <c r="C75" s="150"/>
      <c r="D75" s="150"/>
      <c r="E75" s="150"/>
      <c r="F75" s="150"/>
      <c r="G75" s="150"/>
      <c r="H75" s="150"/>
      <c r="I75" s="150"/>
      <c r="J75" s="150"/>
    </row>
    <row r="76" spans="1:10" s="5" customFormat="1" ht="12.75">
      <c r="A76" s="145"/>
      <c r="B76" s="138"/>
      <c r="C76" s="150"/>
      <c r="D76" s="150"/>
      <c r="E76" s="150"/>
      <c r="F76" s="150"/>
      <c r="G76" s="150"/>
      <c r="H76" s="150"/>
      <c r="I76" s="150"/>
      <c r="J76" s="150"/>
    </row>
    <row r="77" spans="1:10" s="5" customFormat="1" ht="12.75">
      <c r="A77" s="145"/>
      <c r="B77" s="138"/>
      <c r="C77" s="150"/>
      <c r="D77" s="150"/>
      <c r="E77" s="150"/>
      <c r="F77" s="150"/>
      <c r="G77" s="150"/>
      <c r="H77" s="150"/>
      <c r="I77" s="150"/>
      <c r="J77" s="150"/>
    </row>
    <row r="78" spans="1:10" s="5" customFormat="1" ht="12.75">
      <c r="A78" s="145"/>
      <c r="B78" s="138"/>
      <c r="C78" s="150"/>
      <c r="D78" s="150"/>
      <c r="E78" s="150"/>
      <c r="F78" s="150"/>
      <c r="G78" s="150"/>
      <c r="H78" s="150"/>
      <c r="I78" s="150"/>
      <c r="J78" s="150"/>
    </row>
    <row r="79" spans="1:10" s="5" customFormat="1" ht="12.75">
      <c r="A79" s="145"/>
      <c r="B79" s="138"/>
      <c r="C79" s="150"/>
      <c r="D79" s="150"/>
      <c r="E79" s="150"/>
      <c r="F79" s="150"/>
      <c r="G79" s="150"/>
      <c r="H79" s="150"/>
      <c r="I79" s="150"/>
      <c r="J79" s="150"/>
    </row>
    <row r="80" spans="1:10" s="5" customFormat="1" ht="12.75">
      <c r="A80" s="145"/>
      <c r="B80" s="138"/>
      <c r="C80" s="150"/>
      <c r="D80" s="150"/>
      <c r="E80" s="150"/>
      <c r="F80" s="150"/>
      <c r="G80" s="150"/>
      <c r="H80" s="150"/>
      <c r="I80" s="150"/>
      <c r="J80" s="150"/>
    </row>
    <row r="81" spans="1:10" s="5" customFormat="1" ht="12.75">
      <c r="A81" s="145"/>
      <c r="B81" s="138"/>
      <c r="C81" s="150"/>
      <c r="D81" s="150"/>
      <c r="E81" s="150"/>
      <c r="F81" s="150"/>
      <c r="G81" s="150"/>
      <c r="H81" s="150"/>
      <c r="I81" s="150"/>
      <c r="J81" s="150"/>
    </row>
    <row r="82" spans="1:10" s="5" customFormat="1" ht="12.75">
      <c r="A82" s="86"/>
      <c r="B82" s="136"/>
      <c r="C82" s="96"/>
      <c r="D82" s="96"/>
      <c r="E82" s="96"/>
      <c r="F82" s="96"/>
      <c r="G82" s="96"/>
      <c r="H82" s="96"/>
      <c r="I82" s="96"/>
      <c r="J82" s="96"/>
    </row>
    <row r="83" spans="1:10" ht="12.75">
      <c r="A83" s="61"/>
      <c r="B83" s="8"/>
      <c r="C83" s="3"/>
      <c r="D83" s="3"/>
      <c r="E83" s="3"/>
      <c r="F83" s="3"/>
      <c r="G83" s="3"/>
      <c r="H83" s="3"/>
      <c r="I83" s="3"/>
      <c r="J83" s="3"/>
    </row>
    <row r="84" spans="1:10" ht="89.25">
      <c r="A84" s="4" t="s">
        <v>19</v>
      </c>
      <c r="B84" s="81" t="s">
        <v>20</v>
      </c>
      <c r="C84" s="4" t="s">
        <v>56</v>
      </c>
      <c r="D84" s="4" t="s">
        <v>10</v>
      </c>
      <c r="E84" s="4" t="s">
        <v>11</v>
      </c>
      <c r="F84" s="4" t="s">
        <v>12</v>
      </c>
      <c r="G84" s="4" t="s">
        <v>13</v>
      </c>
      <c r="H84" s="4" t="s">
        <v>21</v>
      </c>
      <c r="I84" s="4" t="s">
        <v>15</v>
      </c>
      <c r="J84" s="4" t="s">
        <v>16</v>
      </c>
    </row>
    <row r="85" spans="1:10" ht="12.75">
      <c r="A85" s="83"/>
      <c r="B85" s="84"/>
      <c r="C85" s="85"/>
      <c r="D85" s="85"/>
      <c r="E85" s="85"/>
      <c r="F85" s="85"/>
      <c r="G85" s="85"/>
      <c r="H85" s="85"/>
      <c r="I85" s="85"/>
      <c r="J85" s="85"/>
    </row>
    <row r="86" spans="1:10" ht="12.75">
      <c r="A86" s="86"/>
      <c r="B86" s="87" t="s">
        <v>35</v>
      </c>
      <c r="C86" s="88"/>
      <c r="D86" s="88"/>
      <c r="E86" s="88"/>
      <c r="F86" s="88"/>
      <c r="G86" s="88"/>
      <c r="H86" s="88"/>
      <c r="I86" s="88"/>
      <c r="J86" s="88"/>
    </row>
    <row r="87" spans="1:10" ht="12.75">
      <c r="A87" s="89"/>
      <c r="B87" s="90"/>
      <c r="C87" s="91"/>
      <c r="D87" s="91"/>
      <c r="E87" s="91"/>
      <c r="F87" s="91"/>
      <c r="G87" s="91"/>
      <c r="H87" s="91"/>
      <c r="I87" s="91"/>
      <c r="J87" s="91"/>
    </row>
    <row r="88" spans="1:10" s="5" customFormat="1" ht="12.75">
      <c r="A88" s="92" t="s">
        <v>47</v>
      </c>
      <c r="B88" s="93" t="s">
        <v>50</v>
      </c>
      <c r="C88" s="94"/>
      <c r="D88" s="94"/>
      <c r="E88" s="94"/>
      <c r="F88" s="94"/>
      <c r="G88" s="94"/>
      <c r="H88" s="94"/>
      <c r="I88" s="94"/>
      <c r="J88" s="94"/>
    </row>
    <row r="89" spans="1:10" ht="12.75">
      <c r="A89" s="92" t="s">
        <v>45</v>
      </c>
      <c r="B89" s="93" t="s">
        <v>51</v>
      </c>
      <c r="C89" s="91"/>
      <c r="D89" s="91"/>
      <c r="E89" s="91"/>
      <c r="F89" s="91"/>
      <c r="G89" s="91"/>
      <c r="H89" s="91"/>
      <c r="I89" s="91"/>
      <c r="J89" s="91"/>
    </row>
    <row r="90" spans="1:10" ht="12.75">
      <c r="A90" s="95">
        <v>3</v>
      </c>
      <c r="B90" s="93" t="s">
        <v>48</v>
      </c>
      <c r="C90" s="91"/>
      <c r="D90" s="91"/>
      <c r="E90" s="91"/>
      <c r="F90" s="91"/>
      <c r="G90" s="91"/>
      <c r="H90" s="91"/>
      <c r="I90" s="91"/>
      <c r="J90" s="91"/>
    </row>
    <row r="91" spans="1:10" ht="12.75">
      <c r="A91" s="95">
        <v>31</v>
      </c>
      <c r="B91" s="93" t="s">
        <v>22</v>
      </c>
      <c r="C91" s="91"/>
      <c r="D91" s="91"/>
      <c r="E91" s="91"/>
      <c r="F91" s="91"/>
      <c r="G91" s="91"/>
      <c r="H91" s="91"/>
      <c r="I91" s="91"/>
      <c r="J91" s="91"/>
    </row>
    <row r="92" spans="1:10" ht="12.75">
      <c r="A92" s="95">
        <v>32</v>
      </c>
      <c r="B92" s="93" t="s">
        <v>26</v>
      </c>
      <c r="C92" s="91"/>
      <c r="D92" s="91"/>
      <c r="E92" s="91"/>
      <c r="F92" s="91"/>
      <c r="G92" s="91"/>
      <c r="H92" s="91"/>
      <c r="I92" s="91"/>
      <c r="J92" s="91"/>
    </row>
    <row r="93" spans="1:10" ht="12.75">
      <c r="A93" s="95">
        <v>34</v>
      </c>
      <c r="B93" s="93" t="s">
        <v>30</v>
      </c>
      <c r="C93" s="91"/>
      <c r="D93" s="91"/>
      <c r="E93" s="91"/>
      <c r="F93" s="91"/>
      <c r="G93" s="91"/>
      <c r="H93" s="91"/>
      <c r="I93" s="91"/>
      <c r="J93" s="91"/>
    </row>
    <row r="94" spans="1:10" ht="12.75">
      <c r="A94" s="89"/>
      <c r="B94" s="90"/>
      <c r="C94" s="91"/>
      <c r="D94" s="91"/>
      <c r="E94" s="91"/>
      <c r="F94" s="91"/>
      <c r="G94" s="91"/>
      <c r="H94" s="91"/>
      <c r="I94" s="91"/>
      <c r="J94" s="91"/>
    </row>
    <row r="95" spans="1:10" s="5" customFormat="1" ht="12.75">
      <c r="A95" s="92" t="s">
        <v>46</v>
      </c>
      <c r="B95" s="93" t="s">
        <v>52</v>
      </c>
      <c r="C95" s="94"/>
      <c r="D95" s="94"/>
      <c r="E95" s="94"/>
      <c r="F95" s="94"/>
      <c r="G95" s="94"/>
      <c r="H95" s="94"/>
      <c r="I95" s="94"/>
      <c r="J95" s="94"/>
    </row>
    <row r="96" spans="1:10" ht="12.75">
      <c r="A96" s="95">
        <v>3</v>
      </c>
      <c r="B96" s="93" t="s">
        <v>48</v>
      </c>
      <c r="C96" s="91"/>
      <c r="D96" s="91"/>
      <c r="E96" s="91"/>
      <c r="F96" s="91"/>
      <c r="G96" s="91"/>
      <c r="H96" s="91"/>
      <c r="I96" s="91"/>
      <c r="J96" s="91"/>
    </row>
    <row r="97" spans="1:10" ht="12.75">
      <c r="A97" s="95">
        <v>32</v>
      </c>
      <c r="B97" s="93" t="s">
        <v>26</v>
      </c>
      <c r="C97" s="91"/>
      <c r="D97" s="91"/>
      <c r="E97" s="91"/>
      <c r="F97" s="91"/>
      <c r="G97" s="91"/>
      <c r="H97" s="91"/>
      <c r="I97" s="91"/>
      <c r="J97" s="91"/>
    </row>
    <row r="98" spans="1:10" ht="25.5">
      <c r="A98" s="95">
        <v>4</v>
      </c>
      <c r="B98" s="93" t="s">
        <v>32</v>
      </c>
      <c r="C98" s="91"/>
      <c r="D98" s="91"/>
      <c r="E98" s="91"/>
      <c r="F98" s="91"/>
      <c r="G98" s="91"/>
      <c r="H98" s="91"/>
      <c r="I98" s="91"/>
      <c r="J98" s="91"/>
    </row>
    <row r="99" spans="1:10" ht="25.5">
      <c r="A99" s="95">
        <v>42</v>
      </c>
      <c r="B99" s="93" t="s">
        <v>33</v>
      </c>
      <c r="C99" s="91"/>
      <c r="D99" s="91"/>
      <c r="E99" s="91"/>
      <c r="F99" s="91"/>
      <c r="G99" s="91"/>
      <c r="H99" s="91"/>
      <c r="I99" s="91"/>
      <c r="J99" s="91"/>
    </row>
    <row r="100" spans="1:10" ht="12.75">
      <c r="A100" s="95"/>
      <c r="B100" s="93"/>
      <c r="C100" s="91"/>
      <c r="D100" s="91"/>
      <c r="E100" s="91"/>
      <c r="F100" s="91"/>
      <c r="G100" s="91"/>
      <c r="H100" s="91"/>
      <c r="I100" s="91"/>
      <c r="J100" s="91"/>
    </row>
    <row r="101" spans="1:10" ht="12.75">
      <c r="A101" s="100"/>
      <c r="B101" s="101"/>
      <c r="C101" s="102"/>
      <c r="D101" s="102"/>
      <c r="E101" s="102"/>
      <c r="F101" s="102"/>
      <c r="G101" s="102"/>
      <c r="H101" s="102"/>
      <c r="I101" s="102"/>
      <c r="J101" s="102"/>
    </row>
    <row r="102" spans="1:10" ht="76.5">
      <c r="A102" s="4" t="s">
        <v>19</v>
      </c>
      <c r="B102" s="81" t="s">
        <v>20</v>
      </c>
      <c r="C102" s="4" t="s">
        <v>63</v>
      </c>
      <c r="D102" s="4" t="s">
        <v>10</v>
      </c>
      <c r="E102" s="4" t="s">
        <v>11</v>
      </c>
      <c r="F102" s="4" t="s">
        <v>12</v>
      </c>
      <c r="G102" s="4" t="s">
        <v>13</v>
      </c>
      <c r="H102" s="4" t="s">
        <v>21</v>
      </c>
      <c r="I102" s="4" t="s">
        <v>15</v>
      </c>
      <c r="J102" s="4" t="s">
        <v>16</v>
      </c>
    </row>
    <row r="103" spans="1:10" ht="12.75">
      <c r="A103" s="83"/>
      <c r="B103" s="84"/>
      <c r="C103" s="85"/>
      <c r="D103" s="85"/>
      <c r="E103" s="85"/>
      <c r="F103" s="85"/>
      <c r="G103" s="85"/>
      <c r="H103" s="85"/>
      <c r="I103" s="85"/>
      <c r="J103" s="85"/>
    </row>
    <row r="104" spans="1:10" ht="12.75">
      <c r="A104" s="86"/>
      <c r="B104" s="87" t="s">
        <v>35</v>
      </c>
      <c r="C104" s="88"/>
      <c r="D104" s="88"/>
      <c r="E104" s="88"/>
      <c r="F104" s="88"/>
      <c r="G104" s="88"/>
      <c r="H104" s="88"/>
      <c r="I104" s="88"/>
      <c r="J104" s="88"/>
    </row>
    <row r="105" spans="1:10" ht="12.75">
      <c r="A105" s="89"/>
      <c r="B105" s="90"/>
      <c r="C105" s="91"/>
      <c r="D105" s="91"/>
      <c r="E105" s="91"/>
      <c r="F105" s="91"/>
      <c r="G105" s="91"/>
      <c r="H105" s="91"/>
      <c r="I105" s="91"/>
      <c r="J105" s="91"/>
    </row>
    <row r="106" spans="1:10" ht="12.75">
      <c r="A106" s="92" t="s">
        <v>47</v>
      </c>
      <c r="B106" s="93" t="s">
        <v>50</v>
      </c>
      <c r="C106" s="94"/>
      <c r="D106" s="94"/>
      <c r="E106" s="94"/>
      <c r="F106" s="94"/>
      <c r="G106" s="94"/>
      <c r="H106" s="94"/>
      <c r="I106" s="94"/>
      <c r="J106" s="94"/>
    </row>
    <row r="107" spans="1:10" ht="12.75">
      <c r="A107" s="92" t="s">
        <v>45</v>
      </c>
      <c r="B107" s="93" t="s">
        <v>51</v>
      </c>
      <c r="C107" s="91"/>
      <c r="D107" s="91"/>
      <c r="E107" s="91"/>
      <c r="F107" s="91"/>
      <c r="G107" s="91"/>
      <c r="H107" s="91"/>
      <c r="I107" s="91"/>
      <c r="J107" s="91"/>
    </row>
    <row r="108" spans="1:10" ht="12.75">
      <c r="A108" s="95">
        <v>3</v>
      </c>
      <c r="B108" s="93" t="s">
        <v>48</v>
      </c>
      <c r="C108" s="91"/>
      <c r="D108" s="91"/>
      <c r="E108" s="91"/>
      <c r="F108" s="91"/>
      <c r="G108" s="91"/>
      <c r="H108" s="91"/>
      <c r="I108" s="91"/>
      <c r="J108" s="91"/>
    </row>
    <row r="109" spans="1:10" ht="12.75">
      <c r="A109" s="95">
        <v>31</v>
      </c>
      <c r="B109" s="93" t="s">
        <v>22</v>
      </c>
      <c r="C109" s="91"/>
      <c r="D109" s="91"/>
      <c r="E109" s="91"/>
      <c r="F109" s="91"/>
      <c r="G109" s="91"/>
      <c r="H109" s="91"/>
      <c r="I109" s="91"/>
      <c r="J109" s="91"/>
    </row>
    <row r="110" spans="1:10" ht="12.75">
      <c r="A110" s="95">
        <v>32</v>
      </c>
      <c r="B110" s="93" t="s">
        <v>26</v>
      </c>
      <c r="C110" s="91"/>
      <c r="D110" s="91"/>
      <c r="E110" s="91"/>
      <c r="F110" s="91"/>
      <c r="G110" s="91"/>
      <c r="H110" s="91"/>
      <c r="I110" s="91"/>
      <c r="J110" s="91"/>
    </row>
    <row r="111" spans="1:10" ht="12.75">
      <c r="A111" s="95">
        <v>34</v>
      </c>
      <c r="B111" s="93" t="s">
        <v>30</v>
      </c>
      <c r="C111" s="91"/>
      <c r="D111" s="91"/>
      <c r="E111" s="91"/>
      <c r="F111" s="91"/>
      <c r="G111" s="91"/>
      <c r="H111" s="91"/>
      <c r="I111" s="91"/>
      <c r="J111" s="91"/>
    </row>
    <row r="112" spans="1:10" ht="12.75">
      <c r="A112" s="89"/>
      <c r="B112" s="90"/>
      <c r="C112" s="91"/>
      <c r="D112" s="91"/>
      <c r="E112" s="91"/>
      <c r="F112" s="91"/>
      <c r="G112" s="91"/>
      <c r="H112" s="91"/>
      <c r="I112" s="91"/>
      <c r="J112" s="91"/>
    </row>
    <row r="113" spans="1:10" ht="12.75">
      <c r="A113" s="92" t="s">
        <v>46</v>
      </c>
      <c r="B113" s="93" t="s">
        <v>52</v>
      </c>
      <c r="C113" s="94"/>
      <c r="D113" s="94"/>
      <c r="E113" s="94"/>
      <c r="F113" s="94"/>
      <c r="G113" s="94"/>
      <c r="H113" s="94"/>
      <c r="I113" s="94"/>
      <c r="J113" s="94"/>
    </row>
    <row r="114" spans="1:10" ht="12.75">
      <c r="A114" s="95">
        <v>3</v>
      </c>
      <c r="B114" s="93" t="s">
        <v>48</v>
      </c>
      <c r="C114" s="91"/>
      <c r="D114" s="91"/>
      <c r="E114" s="91"/>
      <c r="F114" s="91"/>
      <c r="G114" s="91"/>
      <c r="H114" s="91"/>
      <c r="I114" s="91"/>
      <c r="J114" s="91"/>
    </row>
    <row r="115" spans="1:10" ht="12.75">
      <c r="A115" s="95">
        <v>32</v>
      </c>
      <c r="B115" s="93" t="s">
        <v>26</v>
      </c>
      <c r="C115" s="91"/>
      <c r="D115" s="91"/>
      <c r="E115" s="91"/>
      <c r="F115" s="91"/>
      <c r="G115" s="91"/>
      <c r="H115" s="91"/>
      <c r="I115" s="91"/>
      <c r="J115" s="91"/>
    </row>
    <row r="116" spans="1:10" ht="25.5">
      <c r="A116" s="95">
        <v>4</v>
      </c>
      <c r="B116" s="93" t="s">
        <v>32</v>
      </c>
      <c r="C116" s="91"/>
      <c r="D116" s="91"/>
      <c r="E116" s="91"/>
      <c r="F116" s="91"/>
      <c r="G116" s="91"/>
      <c r="H116" s="91"/>
      <c r="I116" s="91"/>
      <c r="J116" s="91"/>
    </row>
    <row r="117" spans="1:10" ht="25.5">
      <c r="A117" s="95">
        <v>42</v>
      </c>
      <c r="B117" s="93" t="s">
        <v>33</v>
      </c>
      <c r="C117" s="91"/>
      <c r="D117" s="91"/>
      <c r="E117" s="91"/>
      <c r="F117" s="91"/>
      <c r="G117" s="91"/>
      <c r="H117" s="91"/>
      <c r="I117" s="91"/>
      <c r="J117" s="91"/>
    </row>
    <row r="118" spans="1:10" ht="12.75">
      <c r="A118" s="95"/>
      <c r="B118" s="90"/>
      <c r="C118" s="91"/>
      <c r="D118" s="91"/>
      <c r="E118" s="91"/>
      <c r="F118" s="91"/>
      <c r="G118" s="91"/>
      <c r="H118" s="91"/>
      <c r="I118" s="91"/>
      <c r="J118" s="91"/>
    </row>
    <row r="119" spans="1:10" ht="12.75">
      <c r="A119" s="62"/>
      <c r="B119" s="8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62"/>
      <c r="B120" s="8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62"/>
      <c r="B121" s="8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62"/>
      <c r="B122" s="8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62"/>
      <c r="B123" s="8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62"/>
      <c r="B124" s="8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62"/>
      <c r="B125" s="8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62"/>
      <c r="B126" s="8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62"/>
      <c r="B127" s="8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62"/>
      <c r="B128" s="8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62"/>
      <c r="B129" s="8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62"/>
      <c r="B130" s="8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62"/>
      <c r="B131" s="8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62"/>
      <c r="B132" s="8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62"/>
      <c r="B133" s="8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62"/>
      <c r="B134" s="8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62"/>
      <c r="B135" s="8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62"/>
      <c r="B136" s="8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62"/>
      <c r="B137" s="8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62"/>
      <c r="B138" s="8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62"/>
      <c r="B139" s="8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62"/>
      <c r="B140" s="8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62"/>
      <c r="B141" s="8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62"/>
      <c r="B142" s="8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62"/>
      <c r="B143" s="8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62"/>
      <c r="B144" s="8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62"/>
      <c r="B145" s="8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62"/>
      <c r="B146" s="8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62"/>
      <c r="B147" s="8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62"/>
      <c r="B148" s="8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62"/>
      <c r="B149" s="8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62"/>
      <c r="B150" s="8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62"/>
      <c r="B151" s="8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62"/>
      <c r="B152" s="8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62"/>
      <c r="B153" s="8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62"/>
      <c r="B154" s="8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62"/>
      <c r="B155" s="8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62"/>
      <c r="B156" s="8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62"/>
      <c r="B157" s="8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62"/>
      <c r="B158" s="8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62"/>
      <c r="B159" s="8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62"/>
      <c r="B160" s="8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62"/>
      <c r="B161" s="8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62"/>
      <c r="B162" s="8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62"/>
      <c r="B163" s="8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62"/>
      <c r="B164" s="8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62"/>
      <c r="B165" s="8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62"/>
      <c r="B166" s="8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62"/>
      <c r="B167" s="8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62"/>
      <c r="B168" s="8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62"/>
      <c r="B169" s="8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62"/>
      <c r="B170" s="8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62"/>
      <c r="B171" s="8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62"/>
      <c r="B172" s="8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62"/>
      <c r="B173" s="8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62"/>
      <c r="B174" s="8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62"/>
      <c r="B175" s="8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62"/>
      <c r="B176" s="8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62"/>
      <c r="B177" s="8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62"/>
      <c r="B178" s="8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62"/>
      <c r="B179" s="8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62"/>
      <c r="B180" s="8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62"/>
      <c r="B181" s="8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62"/>
      <c r="B182" s="8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62"/>
      <c r="B183" s="8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62"/>
      <c r="B184" s="8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62"/>
      <c r="B185" s="8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62"/>
      <c r="B186" s="8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62"/>
      <c r="B187" s="8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62"/>
      <c r="B188" s="8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62"/>
      <c r="B189" s="8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62"/>
      <c r="B190" s="8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62"/>
      <c r="B191" s="8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62"/>
      <c r="B192" s="8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62"/>
      <c r="B193" s="8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62"/>
      <c r="B194" s="8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62"/>
      <c r="B195" s="8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62"/>
      <c r="B196" s="8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62"/>
      <c r="B197" s="8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62"/>
      <c r="B198" s="8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62"/>
      <c r="B199" s="8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62"/>
      <c r="B200" s="8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62"/>
      <c r="B201" s="8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62"/>
      <c r="B202" s="8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62"/>
      <c r="B203" s="8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62"/>
      <c r="B204" s="8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62"/>
      <c r="B205" s="8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62"/>
      <c r="B206" s="8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62"/>
      <c r="B207" s="8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62"/>
      <c r="B208" s="8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62"/>
      <c r="B209" s="8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62"/>
      <c r="B210" s="8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62"/>
      <c r="B211" s="8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62"/>
      <c r="B212" s="8"/>
      <c r="C212" s="3"/>
      <c r="D212" s="3"/>
      <c r="E212" s="3"/>
      <c r="F212" s="3"/>
      <c r="G212" s="3"/>
      <c r="H212" s="3"/>
      <c r="I212" s="3"/>
      <c r="J212" s="3"/>
    </row>
  </sheetData>
  <sheetProtection/>
  <mergeCells count="10">
    <mergeCell ref="C29:J29"/>
    <mergeCell ref="A45:J46"/>
    <mergeCell ref="C48:J48"/>
    <mergeCell ref="A55:J56"/>
    <mergeCell ref="C57:J57"/>
    <mergeCell ref="A1:J1"/>
    <mergeCell ref="C31:J31"/>
    <mergeCell ref="A27:J28"/>
    <mergeCell ref="A6:J6"/>
    <mergeCell ref="C5:J5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1">
      <pane ySplit="3" topLeftCell="A10" activePane="bottomLeft" state="frozen"/>
      <selection pane="topLeft" activeCell="A1" sqref="A1"/>
      <selection pane="bottomLeft" activeCell="D45" sqref="D45"/>
    </sheetView>
  </sheetViews>
  <sheetFormatPr defaultColWidth="11.421875" defaultRowHeight="12.75"/>
  <cols>
    <col min="1" max="1" width="12.57421875" style="63" customWidth="1"/>
    <col min="2" max="2" width="33.57421875" style="64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264" t="s">
        <v>18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0" ht="12.75" customHeight="1">
      <c r="A2" s="77"/>
      <c r="B2" s="82"/>
      <c r="C2" s="82"/>
      <c r="D2" s="82"/>
      <c r="E2" s="82"/>
      <c r="F2" s="82"/>
      <c r="G2" s="82"/>
      <c r="H2" s="82"/>
      <c r="I2" s="82"/>
      <c r="J2" s="82"/>
    </row>
    <row r="3" spans="1:10" s="5" customFormat="1" ht="89.25">
      <c r="A3" s="4" t="s">
        <v>19</v>
      </c>
      <c r="B3" s="4" t="s">
        <v>20</v>
      </c>
      <c r="C3" s="4" t="s">
        <v>56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137"/>
      <c r="B4" s="138"/>
      <c r="C4" s="139"/>
      <c r="D4" s="139"/>
      <c r="E4" s="139"/>
      <c r="F4" s="139"/>
      <c r="G4" s="139"/>
      <c r="H4" s="139"/>
      <c r="I4" s="139"/>
      <c r="J4" s="139"/>
    </row>
    <row r="5" spans="1:10" s="5" customFormat="1" ht="12.75">
      <c r="A5" s="137"/>
      <c r="B5" s="140" t="s">
        <v>35</v>
      </c>
      <c r="C5" s="251" t="s">
        <v>66</v>
      </c>
      <c r="D5" s="252"/>
      <c r="E5" s="252"/>
      <c r="F5" s="252"/>
      <c r="G5" s="252"/>
      <c r="H5" s="252"/>
      <c r="I5" s="252"/>
      <c r="J5" s="253"/>
    </row>
    <row r="6" spans="1:10" ht="12.75" customHeight="1">
      <c r="A6" s="271"/>
      <c r="B6" s="272"/>
      <c r="C6" s="272"/>
      <c r="D6" s="272"/>
      <c r="E6" s="272"/>
      <c r="F6" s="272"/>
      <c r="G6" s="272"/>
      <c r="H6" s="272"/>
      <c r="I6" s="272"/>
      <c r="J6" s="273"/>
    </row>
    <row r="7" spans="1:10" ht="24" customHeight="1">
      <c r="A7" s="169"/>
      <c r="B7" s="173" t="s">
        <v>82</v>
      </c>
      <c r="C7" s="172">
        <f>SUM(C11+C21)</f>
        <v>1682360</v>
      </c>
      <c r="D7" s="170"/>
      <c r="E7" s="170"/>
      <c r="F7" s="170"/>
      <c r="G7" s="170"/>
      <c r="H7" s="170"/>
      <c r="I7" s="170"/>
      <c r="J7" s="171"/>
    </row>
    <row r="8" spans="1:10" s="5" customFormat="1" ht="15" customHeight="1">
      <c r="A8" s="142" t="s">
        <v>73</v>
      </c>
      <c r="B8" s="147" t="s">
        <v>67</v>
      </c>
      <c r="C8" s="141"/>
      <c r="D8" s="148"/>
      <c r="E8" s="148"/>
      <c r="F8" s="148"/>
      <c r="G8" s="148"/>
      <c r="H8" s="148"/>
      <c r="I8" s="148"/>
      <c r="J8" s="149"/>
    </row>
    <row r="9" spans="1:10" s="5" customFormat="1" ht="15" customHeight="1">
      <c r="A9" s="174"/>
      <c r="B9" s="178" t="s">
        <v>83</v>
      </c>
      <c r="C9" s="179">
        <v>1342351</v>
      </c>
      <c r="D9" s="180"/>
      <c r="E9" s="180"/>
      <c r="F9" s="180"/>
      <c r="G9" s="180"/>
      <c r="H9" s="180"/>
      <c r="I9" s="180"/>
      <c r="J9" s="181"/>
    </row>
    <row r="10" spans="1:10" s="5" customFormat="1" ht="19.5" customHeight="1" thickBot="1">
      <c r="A10" s="142" t="s">
        <v>68</v>
      </c>
      <c r="B10" s="160" t="s">
        <v>69</v>
      </c>
      <c r="C10" s="152"/>
      <c r="D10" s="152"/>
      <c r="E10" s="153"/>
      <c r="F10" s="153"/>
      <c r="G10" s="153"/>
      <c r="H10" s="153"/>
      <c r="I10" s="153"/>
      <c r="J10" s="154"/>
    </row>
    <row r="11" spans="1:10" s="5" customFormat="1" ht="18.75" customHeight="1" thickBot="1">
      <c r="A11" s="142"/>
      <c r="B11" s="156" t="s">
        <v>81</v>
      </c>
      <c r="C11" s="159">
        <f>SUM(C12+C16)</f>
        <v>1342351</v>
      </c>
      <c r="D11" s="159"/>
      <c r="E11" s="159"/>
      <c r="F11" s="159"/>
      <c r="G11" s="159"/>
      <c r="H11" s="157"/>
      <c r="I11" s="157"/>
      <c r="J11" s="158"/>
    </row>
    <row r="12" spans="1:10" s="5" customFormat="1" ht="12.75">
      <c r="A12" s="137">
        <v>3</v>
      </c>
      <c r="B12" s="143" t="s">
        <v>48</v>
      </c>
      <c r="C12" s="161">
        <f aca="true" t="shared" si="0" ref="C12:C17">SUM(D12:G12)</f>
        <v>1337351</v>
      </c>
      <c r="D12" s="155">
        <v>350000</v>
      </c>
      <c r="E12" s="155">
        <v>1000</v>
      </c>
      <c r="F12" s="155">
        <v>927636</v>
      </c>
      <c r="G12" s="155">
        <v>58715</v>
      </c>
      <c r="H12" s="155"/>
      <c r="I12" s="155"/>
      <c r="J12" s="155"/>
    </row>
    <row r="13" spans="1:10" s="5" customFormat="1" ht="12.75">
      <c r="A13" s="137">
        <v>31</v>
      </c>
      <c r="B13" s="143" t="s">
        <v>22</v>
      </c>
      <c r="C13" s="161">
        <f t="shared" si="0"/>
        <v>941351</v>
      </c>
      <c r="D13" s="144">
        <v>350000</v>
      </c>
      <c r="E13" s="144"/>
      <c r="F13" s="144">
        <v>532636</v>
      </c>
      <c r="G13" s="144">
        <v>58715</v>
      </c>
      <c r="H13" s="144"/>
      <c r="I13" s="144"/>
      <c r="J13" s="144"/>
    </row>
    <row r="14" spans="1:10" s="5" customFormat="1" ht="12.75">
      <c r="A14" s="137">
        <v>32</v>
      </c>
      <c r="B14" s="143" t="s">
        <v>26</v>
      </c>
      <c r="C14" s="161">
        <f t="shared" si="0"/>
        <v>441461</v>
      </c>
      <c r="D14" s="144"/>
      <c r="E14" s="144">
        <v>1000</v>
      </c>
      <c r="F14" s="144">
        <v>385000</v>
      </c>
      <c r="G14" s="144">
        <v>55461</v>
      </c>
      <c r="H14" s="144"/>
      <c r="I14" s="144"/>
      <c r="J14" s="144"/>
    </row>
    <row r="15" spans="1:10" s="5" customFormat="1" ht="12.75">
      <c r="A15" s="137">
        <v>34</v>
      </c>
      <c r="B15" s="143" t="s">
        <v>30</v>
      </c>
      <c r="C15" s="161">
        <f t="shared" si="0"/>
        <v>13254</v>
      </c>
      <c r="D15" s="144"/>
      <c r="E15" s="144"/>
      <c r="F15" s="144">
        <v>10000</v>
      </c>
      <c r="G15" s="144">
        <v>3254</v>
      </c>
      <c r="H15" s="144"/>
      <c r="I15" s="144"/>
      <c r="J15" s="144"/>
    </row>
    <row r="16" spans="1:10" s="5" customFormat="1" ht="25.5">
      <c r="A16" s="137">
        <v>4</v>
      </c>
      <c r="B16" s="143" t="s">
        <v>32</v>
      </c>
      <c r="C16" s="161">
        <f t="shared" si="0"/>
        <v>5000</v>
      </c>
      <c r="D16" s="144"/>
      <c r="E16" s="144"/>
      <c r="F16" s="144">
        <v>5000</v>
      </c>
      <c r="G16" s="144"/>
      <c r="H16" s="144"/>
      <c r="I16" s="144"/>
      <c r="J16" s="144"/>
    </row>
    <row r="17" spans="1:10" ht="25.5">
      <c r="A17" s="137">
        <v>42</v>
      </c>
      <c r="B17" s="143" t="s">
        <v>53</v>
      </c>
      <c r="C17" s="161">
        <f t="shared" si="0"/>
        <v>5000</v>
      </c>
      <c r="D17" s="146"/>
      <c r="E17" s="146"/>
      <c r="F17" s="144">
        <v>5000</v>
      </c>
      <c r="G17" s="146"/>
      <c r="H17" s="146"/>
      <c r="I17" s="146"/>
      <c r="J17" s="146"/>
    </row>
    <row r="18" spans="1:10" s="5" customFormat="1" ht="12.75" customHeight="1">
      <c r="A18" s="265"/>
      <c r="B18" s="266"/>
      <c r="C18" s="266"/>
      <c r="D18" s="266"/>
      <c r="E18" s="266"/>
      <c r="F18" s="266"/>
      <c r="G18" s="266"/>
      <c r="H18" s="266"/>
      <c r="I18" s="266"/>
      <c r="J18" s="267"/>
    </row>
    <row r="19" spans="1:10" s="5" customFormat="1" ht="12.75" customHeight="1">
      <c r="A19" s="268"/>
      <c r="B19" s="269"/>
      <c r="C19" s="269"/>
      <c r="D19" s="269"/>
      <c r="E19" s="269"/>
      <c r="F19" s="269"/>
      <c r="G19" s="269"/>
      <c r="H19" s="269"/>
      <c r="I19" s="269"/>
      <c r="J19" s="270"/>
    </row>
    <row r="20" spans="1:10" s="5" customFormat="1" ht="15" customHeight="1">
      <c r="A20" s="142" t="s">
        <v>74</v>
      </c>
      <c r="B20" s="143" t="s">
        <v>50</v>
      </c>
      <c r="C20" s="251" t="s">
        <v>72</v>
      </c>
      <c r="D20" s="252"/>
      <c r="E20" s="252"/>
      <c r="F20" s="252"/>
      <c r="G20" s="252"/>
      <c r="H20" s="252"/>
      <c r="I20" s="252"/>
      <c r="J20" s="253"/>
    </row>
    <row r="21" spans="1:10" s="5" customFormat="1" ht="23.25" customHeight="1">
      <c r="A21" s="174"/>
      <c r="B21" s="175" t="s">
        <v>83</v>
      </c>
      <c r="C21" s="172">
        <f>SUM(C23+C32+C37)</f>
        <v>340009</v>
      </c>
      <c r="D21" s="176"/>
      <c r="E21" s="176"/>
      <c r="F21" s="176"/>
      <c r="G21" s="176"/>
      <c r="H21" s="176"/>
      <c r="I21" s="176"/>
      <c r="J21" s="177"/>
    </row>
    <row r="22" spans="1:10" s="5" customFormat="1" ht="19.5" customHeight="1">
      <c r="A22" s="142" t="s">
        <v>68</v>
      </c>
      <c r="B22" s="143" t="s">
        <v>75</v>
      </c>
      <c r="C22" s="256" t="s">
        <v>76</v>
      </c>
      <c r="D22" s="256"/>
      <c r="E22" s="256"/>
      <c r="F22" s="256"/>
      <c r="G22" s="256"/>
      <c r="H22" s="256"/>
      <c r="I22" s="256"/>
      <c r="J22" s="256"/>
    </row>
    <row r="23" spans="1:10" s="5" customFormat="1" ht="19.5" customHeight="1">
      <c r="A23" s="142"/>
      <c r="B23" s="164" t="s">
        <v>81</v>
      </c>
      <c r="C23" s="165">
        <f>SUM(C24)</f>
        <v>217077</v>
      </c>
      <c r="D23" s="165"/>
      <c r="E23" s="142"/>
      <c r="F23" s="142"/>
      <c r="G23" s="142"/>
      <c r="H23" s="142"/>
      <c r="I23" s="142"/>
      <c r="J23" s="142"/>
    </row>
    <row r="24" spans="1:10" s="5" customFormat="1" ht="12.75" customHeight="1">
      <c r="A24" s="137">
        <v>3</v>
      </c>
      <c r="B24" s="143" t="s">
        <v>48</v>
      </c>
      <c r="C24" s="163">
        <f>SUM(D24:G24)</f>
        <v>217077</v>
      </c>
      <c r="D24" s="144">
        <v>217077</v>
      </c>
      <c r="E24" s="144"/>
      <c r="F24" s="144"/>
      <c r="G24" s="144"/>
      <c r="H24" s="144"/>
      <c r="I24" s="144"/>
      <c r="J24" s="144"/>
    </row>
    <row r="25" spans="1:10" s="5" customFormat="1" ht="12.75" customHeight="1">
      <c r="A25" s="137">
        <v>31</v>
      </c>
      <c r="B25" s="143" t="s">
        <v>22</v>
      </c>
      <c r="C25" s="163">
        <f>SUM(D25:G25)</f>
        <v>217077</v>
      </c>
      <c r="D25" s="144">
        <v>217077</v>
      </c>
      <c r="E25" s="144"/>
      <c r="F25" s="144"/>
      <c r="G25" s="144"/>
      <c r="H25" s="144"/>
      <c r="I25" s="144"/>
      <c r="J25" s="144"/>
    </row>
    <row r="26" spans="1:10" s="5" customFormat="1" ht="12.75">
      <c r="A26" s="137">
        <v>32</v>
      </c>
      <c r="B26" s="143" t="s">
        <v>26</v>
      </c>
      <c r="C26" s="163"/>
      <c r="D26" s="146"/>
      <c r="E26" s="144"/>
      <c r="F26" s="144"/>
      <c r="G26" s="144"/>
      <c r="H26" s="144"/>
      <c r="I26" s="144"/>
      <c r="J26" s="144"/>
    </row>
    <row r="27" spans="1:10" s="5" customFormat="1" ht="12.75">
      <c r="A27" s="137">
        <v>34</v>
      </c>
      <c r="B27" s="143" t="s">
        <v>30</v>
      </c>
      <c r="C27" s="163"/>
      <c r="D27" s="146"/>
      <c r="E27" s="144"/>
      <c r="F27" s="144"/>
      <c r="G27" s="144"/>
      <c r="H27" s="144"/>
      <c r="I27" s="144"/>
      <c r="J27" s="144"/>
    </row>
    <row r="28" spans="1:10" s="5" customFormat="1" ht="12.75">
      <c r="A28" s="254"/>
      <c r="B28" s="254"/>
      <c r="C28" s="254"/>
      <c r="D28" s="254"/>
      <c r="E28" s="254"/>
      <c r="F28" s="254"/>
      <c r="G28" s="254"/>
      <c r="H28" s="254"/>
      <c r="I28" s="254"/>
      <c r="J28" s="254"/>
    </row>
    <row r="29" spans="1:10" s="5" customFormat="1" ht="12.75">
      <c r="A29" s="255"/>
      <c r="B29" s="255"/>
      <c r="C29" s="255"/>
      <c r="D29" s="255"/>
      <c r="E29" s="255"/>
      <c r="F29" s="255"/>
      <c r="G29" s="255"/>
      <c r="H29" s="255"/>
      <c r="I29" s="255"/>
      <c r="J29" s="255"/>
    </row>
    <row r="30" spans="1:10" s="5" customFormat="1" ht="12.75">
      <c r="A30" s="145"/>
      <c r="B30" s="145"/>
      <c r="C30" s="145"/>
      <c r="D30" s="145"/>
      <c r="E30" s="145"/>
      <c r="F30" s="145"/>
      <c r="G30" s="145"/>
      <c r="H30" s="145"/>
      <c r="I30" s="145"/>
      <c r="J30" s="145"/>
    </row>
    <row r="31" spans="1:10" s="5" customFormat="1" ht="19.5" customHeight="1">
      <c r="A31" s="137" t="s">
        <v>77</v>
      </c>
      <c r="B31" s="143" t="s">
        <v>75</v>
      </c>
      <c r="C31" s="256" t="s">
        <v>78</v>
      </c>
      <c r="D31" s="256"/>
      <c r="E31" s="256"/>
      <c r="F31" s="256"/>
      <c r="G31" s="256"/>
      <c r="H31" s="256"/>
      <c r="I31" s="256"/>
      <c r="J31" s="256"/>
    </row>
    <row r="32" spans="1:10" s="5" customFormat="1" ht="21.75" customHeight="1">
      <c r="A32" s="137"/>
      <c r="B32" s="164" t="s">
        <v>81</v>
      </c>
      <c r="C32" s="165">
        <f>SUM(C33)</f>
        <v>6180</v>
      </c>
      <c r="D32" s="165"/>
      <c r="E32" s="142"/>
      <c r="F32" s="142"/>
      <c r="G32" s="142"/>
      <c r="H32" s="142"/>
      <c r="I32" s="142"/>
      <c r="J32" s="142"/>
    </row>
    <row r="33" spans="1:10" s="5" customFormat="1" ht="12.75">
      <c r="A33" s="137">
        <v>3</v>
      </c>
      <c r="B33" s="143" t="s">
        <v>48</v>
      </c>
      <c r="C33" s="163">
        <f>SUM(D33:G33)</f>
        <v>6180</v>
      </c>
      <c r="D33" s="144">
        <v>6180</v>
      </c>
      <c r="E33" s="141"/>
      <c r="F33" s="141"/>
      <c r="G33" s="141"/>
      <c r="H33" s="141"/>
      <c r="I33" s="141"/>
      <c r="J33" s="141"/>
    </row>
    <row r="34" spans="1:10" s="5" customFormat="1" ht="12.75">
      <c r="A34" s="137">
        <v>31</v>
      </c>
      <c r="B34" s="143" t="s">
        <v>22</v>
      </c>
      <c r="C34" s="163">
        <f>SUM(D34:G34)</f>
        <v>6180</v>
      </c>
      <c r="D34" s="144">
        <v>6180</v>
      </c>
      <c r="E34" s="141"/>
      <c r="F34" s="141"/>
      <c r="G34" s="141"/>
      <c r="H34" s="141"/>
      <c r="I34" s="141"/>
      <c r="J34" s="141"/>
    </row>
    <row r="35" spans="1:10" s="5" customFormat="1" ht="21.75" customHeight="1">
      <c r="A35" s="259"/>
      <c r="B35" s="255"/>
      <c r="C35" s="255"/>
      <c r="D35" s="255"/>
      <c r="E35" s="255"/>
      <c r="F35" s="255"/>
      <c r="G35" s="255"/>
      <c r="H35" s="255"/>
      <c r="I35" s="255"/>
      <c r="J35" s="260"/>
    </row>
    <row r="36" spans="1:10" s="5" customFormat="1" ht="12.75">
      <c r="A36" s="137" t="s">
        <v>79</v>
      </c>
      <c r="B36" s="143" t="s">
        <v>75</v>
      </c>
      <c r="C36" s="261" t="s">
        <v>80</v>
      </c>
      <c r="D36" s="262"/>
      <c r="E36" s="262"/>
      <c r="F36" s="262"/>
      <c r="G36" s="262"/>
      <c r="H36" s="262"/>
      <c r="I36" s="262"/>
      <c r="J36" s="263"/>
    </row>
    <row r="37" spans="1:10" s="5" customFormat="1" ht="12.75">
      <c r="A37" s="137"/>
      <c r="B37" s="164" t="s">
        <v>81</v>
      </c>
      <c r="C37" s="168">
        <f>SUM(C38+C42)</f>
        <v>116752</v>
      </c>
      <c r="D37" s="165"/>
      <c r="E37" s="166"/>
      <c r="F37" s="166"/>
      <c r="G37" s="166"/>
      <c r="H37" s="166"/>
      <c r="I37" s="166"/>
      <c r="J37" s="167"/>
    </row>
    <row r="38" spans="1:10" s="5" customFormat="1" ht="12.75">
      <c r="A38" s="137">
        <v>3</v>
      </c>
      <c r="B38" s="143" t="s">
        <v>48</v>
      </c>
      <c r="C38" s="163">
        <f>SUM(D38:G38)</f>
        <v>116752</v>
      </c>
      <c r="D38" s="144">
        <v>116752</v>
      </c>
      <c r="E38" s="150"/>
      <c r="F38" s="150"/>
      <c r="G38" s="150"/>
      <c r="H38" s="150"/>
      <c r="I38" s="150"/>
      <c r="J38" s="150"/>
    </row>
    <row r="39" spans="1:10" s="5" customFormat="1" ht="12.75">
      <c r="A39" s="137">
        <v>31</v>
      </c>
      <c r="B39" s="143" t="s">
        <v>22</v>
      </c>
      <c r="C39" s="163">
        <f>SUM(D39:G39)</f>
        <v>40517</v>
      </c>
      <c r="D39" s="144">
        <v>40517</v>
      </c>
      <c r="E39" s="150"/>
      <c r="F39" s="150"/>
      <c r="G39" s="150"/>
      <c r="H39" s="150"/>
      <c r="I39" s="150"/>
      <c r="J39" s="150"/>
    </row>
    <row r="40" spans="1:10" s="5" customFormat="1" ht="12.75">
      <c r="A40" s="137">
        <v>32</v>
      </c>
      <c r="B40" s="143" t="s">
        <v>26</v>
      </c>
      <c r="C40" s="163">
        <f>SUM(D40:G40)</f>
        <v>76235</v>
      </c>
      <c r="D40" s="144">
        <v>76235</v>
      </c>
      <c r="E40" s="150"/>
      <c r="F40" s="150"/>
      <c r="G40" s="150"/>
      <c r="H40" s="150"/>
      <c r="I40" s="150"/>
      <c r="J40" s="150"/>
    </row>
    <row r="41" spans="1:10" s="5" customFormat="1" ht="12.75">
      <c r="A41" s="137">
        <v>34</v>
      </c>
      <c r="B41" s="143" t="s">
        <v>30</v>
      </c>
      <c r="C41" s="163">
        <f>SUM(D41:G41)</f>
        <v>0</v>
      </c>
      <c r="D41" s="144"/>
      <c r="E41" s="150"/>
      <c r="F41" s="150"/>
      <c r="G41" s="150"/>
      <c r="H41" s="150"/>
      <c r="I41" s="150"/>
      <c r="J41" s="150"/>
    </row>
    <row r="42" spans="1:10" s="5" customFormat="1" ht="24.75" customHeight="1">
      <c r="A42" s="137">
        <v>4</v>
      </c>
      <c r="B42" s="143" t="s">
        <v>32</v>
      </c>
      <c r="C42" s="163"/>
      <c r="D42" s="144"/>
      <c r="E42" s="150"/>
      <c r="F42" s="150"/>
      <c r="G42" s="150"/>
      <c r="H42" s="150"/>
      <c r="I42" s="150"/>
      <c r="J42" s="150"/>
    </row>
    <row r="43" spans="1:10" s="5" customFormat="1" ht="25.5">
      <c r="A43" s="137">
        <v>42</v>
      </c>
      <c r="B43" s="143" t="s">
        <v>53</v>
      </c>
      <c r="C43" s="163"/>
      <c r="D43" s="144"/>
      <c r="E43" s="150"/>
      <c r="F43" s="150"/>
      <c r="G43" s="150"/>
      <c r="H43" s="150"/>
      <c r="I43" s="150"/>
      <c r="J43" s="150"/>
    </row>
    <row r="44" spans="1:10" s="5" customFormat="1" ht="12.75">
      <c r="A44" s="145"/>
      <c r="B44" s="138"/>
      <c r="C44" s="150"/>
      <c r="D44" s="150"/>
      <c r="E44" s="150"/>
      <c r="F44" s="150"/>
      <c r="G44" s="150"/>
      <c r="H44" s="150"/>
      <c r="I44" s="150"/>
      <c r="J44" s="150"/>
    </row>
    <row r="45" spans="1:10" ht="12.75">
      <c r="A45" s="61"/>
      <c r="B45" s="8"/>
      <c r="C45" s="3"/>
      <c r="D45" s="3"/>
      <c r="E45" s="3"/>
      <c r="F45" s="3"/>
      <c r="G45" s="3"/>
      <c r="H45" s="3"/>
      <c r="I45" s="3"/>
      <c r="J45" s="3"/>
    </row>
    <row r="46" spans="1:10" ht="12.75">
      <c r="A46" s="62"/>
      <c r="B46" s="8"/>
      <c r="C46" s="3"/>
      <c r="D46" s="3"/>
      <c r="E46" s="3"/>
      <c r="F46" s="3"/>
      <c r="G46" s="3"/>
      <c r="H46" s="3"/>
      <c r="I46" s="3"/>
      <c r="J46" s="3"/>
    </row>
    <row r="47" spans="1:10" ht="12.75">
      <c r="A47" s="62"/>
      <c r="B47" s="8"/>
      <c r="C47" s="3"/>
      <c r="D47" s="3"/>
      <c r="E47" s="3"/>
      <c r="F47" s="3"/>
      <c r="G47" s="3"/>
      <c r="H47" s="3"/>
      <c r="I47" s="3"/>
      <c r="J47" s="3"/>
    </row>
    <row r="48" spans="1:10" ht="12.75">
      <c r="A48" s="62"/>
      <c r="B48" s="8"/>
      <c r="C48" s="3"/>
      <c r="D48" s="3"/>
      <c r="E48" s="3"/>
      <c r="F48" s="3"/>
      <c r="G48" s="3"/>
      <c r="H48" s="3"/>
      <c r="I48" s="3"/>
      <c r="J48" s="3"/>
    </row>
    <row r="49" spans="1:10" ht="12.75">
      <c r="A49" s="62"/>
      <c r="B49" s="8"/>
      <c r="C49" s="3"/>
      <c r="D49" s="3"/>
      <c r="E49" s="3"/>
      <c r="F49" s="3"/>
      <c r="G49" s="3"/>
      <c r="H49" s="3"/>
      <c r="I49" s="3"/>
      <c r="J49" s="3"/>
    </row>
    <row r="50" spans="1:10" ht="12.75">
      <c r="A50" s="62"/>
      <c r="B50" s="8"/>
      <c r="C50" s="3"/>
      <c r="D50" s="3"/>
      <c r="E50" s="3"/>
      <c r="F50" s="3"/>
      <c r="G50" s="3"/>
      <c r="H50" s="3"/>
      <c r="I50" s="3"/>
      <c r="J50" s="3"/>
    </row>
    <row r="51" spans="1:10" ht="12.75">
      <c r="A51" s="62"/>
      <c r="B51" s="8"/>
      <c r="C51" s="3"/>
      <c r="D51" s="3"/>
      <c r="E51" s="3"/>
      <c r="F51" s="3"/>
      <c r="G51" s="3"/>
      <c r="H51" s="3"/>
      <c r="I51" s="3"/>
      <c r="J51" s="3"/>
    </row>
    <row r="52" spans="1:10" ht="12.75">
      <c r="A52" s="62"/>
      <c r="B52" s="8"/>
      <c r="C52" s="3"/>
      <c r="D52" s="3"/>
      <c r="E52" s="3"/>
      <c r="F52" s="3"/>
      <c r="G52" s="3"/>
      <c r="H52" s="3"/>
      <c r="I52" s="3"/>
      <c r="J52" s="3"/>
    </row>
    <row r="53" spans="1:10" ht="12.75">
      <c r="A53" s="62"/>
      <c r="B53" s="8"/>
      <c r="C53" s="3"/>
      <c r="D53" s="3"/>
      <c r="E53" s="3"/>
      <c r="F53" s="3"/>
      <c r="G53" s="3"/>
      <c r="H53" s="3"/>
      <c r="I53" s="3"/>
      <c r="J53" s="3"/>
    </row>
    <row r="54" spans="1:10" ht="12.75">
      <c r="A54" s="62"/>
      <c r="B54" s="8"/>
      <c r="C54" s="3"/>
      <c r="D54" s="3"/>
      <c r="E54" s="3"/>
      <c r="F54" s="3"/>
      <c r="G54" s="3"/>
      <c r="H54" s="3"/>
      <c r="I54" s="3"/>
      <c r="J54" s="3"/>
    </row>
    <row r="55" spans="1:10" ht="12.75">
      <c r="A55" s="62"/>
      <c r="B55" s="8"/>
      <c r="C55" s="3"/>
      <c r="D55" s="3"/>
      <c r="E55" s="3"/>
      <c r="F55" s="3"/>
      <c r="G55" s="3"/>
      <c r="H55" s="3"/>
      <c r="I55" s="3"/>
      <c r="J55" s="3"/>
    </row>
    <row r="56" spans="1:10" ht="12.75">
      <c r="A56" s="62"/>
      <c r="B56" s="8"/>
      <c r="C56" s="3"/>
      <c r="D56" s="3"/>
      <c r="E56" s="3"/>
      <c r="F56" s="3"/>
      <c r="G56" s="3"/>
      <c r="H56" s="3"/>
      <c r="I56" s="3"/>
      <c r="J56" s="3"/>
    </row>
    <row r="57" spans="1:10" ht="12.75">
      <c r="A57" s="62"/>
      <c r="B57" s="8"/>
      <c r="C57" s="3"/>
      <c r="D57" s="3"/>
      <c r="E57" s="3"/>
      <c r="F57" s="3"/>
      <c r="G57" s="3"/>
      <c r="H57" s="3"/>
      <c r="I57" s="3"/>
      <c r="J57" s="3"/>
    </row>
    <row r="58" spans="1:10" ht="12.75">
      <c r="A58" s="62"/>
      <c r="B58" s="8"/>
      <c r="C58" s="3"/>
      <c r="D58" s="3"/>
      <c r="E58" s="3"/>
      <c r="F58" s="3"/>
      <c r="G58" s="3"/>
      <c r="H58" s="3"/>
      <c r="I58" s="3"/>
      <c r="J58" s="3"/>
    </row>
    <row r="59" spans="1:10" ht="12.75">
      <c r="A59" s="62"/>
      <c r="B59" s="8"/>
      <c r="C59" s="3"/>
      <c r="D59" s="3"/>
      <c r="E59" s="3"/>
      <c r="F59" s="3"/>
      <c r="G59" s="3"/>
      <c r="H59" s="3"/>
      <c r="I59" s="3"/>
      <c r="J59" s="3"/>
    </row>
    <row r="60" spans="1:10" ht="12.75">
      <c r="A60" s="62"/>
      <c r="B60" s="8"/>
      <c r="C60" s="3"/>
      <c r="D60" s="3"/>
      <c r="E60" s="3"/>
      <c r="F60" s="3"/>
      <c r="G60" s="3"/>
      <c r="H60" s="3"/>
      <c r="I60" s="3"/>
      <c r="J60" s="3"/>
    </row>
    <row r="61" spans="1:10" ht="12.75">
      <c r="A61" s="62"/>
      <c r="B61" s="8"/>
      <c r="C61" s="3"/>
      <c r="D61" s="3"/>
      <c r="E61" s="3"/>
      <c r="F61" s="3"/>
      <c r="G61" s="3"/>
      <c r="H61" s="3"/>
      <c r="I61" s="3"/>
      <c r="J61" s="3"/>
    </row>
    <row r="62" spans="1:10" ht="12.75">
      <c r="A62" s="62"/>
      <c r="B62" s="8"/>
      <c r="C62" s="3"/>
      <c r="D62" s="3"/>
      <c r="E62" s="3"/>
      <c r="F62" s="3"/>
      <c r="G62" s="3"/>
      <c r="H62" s="3"/>
      <c r="I62" s="3"/>
      <c r="J62" s="3"/>
    </row>
    <row r="63" spans="1:10" ht="12.75">
      <c r="A63" s="62"/>
      <c r="B63" s="8"/>
      <c r="C63" s="3"/>
      <c r="D63" s="3"/>
      <c r="E63" s="3"/>
      <c r="F63" s="3"/>
      <c r="G63" s="3"/>
      <c r="H63" s="3"/>
      <c r="I63" s="3"/>
      <c r="J63" s="3"/>
    </row>
    <row r="64" spans="1:10" ht="12.75">
      <c r="A64" s="62"/>
      <c r="B64" s="8"/>
      <c r="C64" s="3"/>
      <c r="D64" s="3"/>
      <c r="E64" s="3"/>
      <c r="F64" s="3"/>
      <c r="G64" s="3"/>
      <c r="H64" s="3"/>
      <c r="I64" s="3"/>
      <c r="J64" s="3"/>
    </row>
    <row r="65" spans="1:10" ht="12.75">
      <c r="A65" s="62"/>
      <c r="B65" s="8"/>
      <c r="C65" s="3"/>
      <c r="D65" s="3"/>
      <c r="E65" s="3"/>
      <c r="F65" s="3"/>
      <c r="G65" s="3"/>
      <c r="H65" s="3"/>
      <c r="I65" s="3"/>
      <c r="J65" s="3"/>
    </row>
    <row r="66" spans="1:10" ht="12.75">
      <c r="A66" s="62"/>
      <c r="B66" s="8"/>
      <c r="C66" s="3"/>
      <c r="D66" s="3"/>
      <c r="E66" s="3"/>
      <c r="F66" s="3"/>
      <c r="G66" s="3"/>
      <c r="H66" s="3"/>
      <c r="I66" s="3"/>
      <c r="J66" s="3"/>
    </row>
    <row r="67" spans="1:10" ht="12.75">
      <c r="A67" s="62"/>
      <c r="B67" s="8"/>
      <c r="C67" s="3"/>
      <c r="D67" s="3"/>
      <c r="E67" s="3"/>
      <c r="F67" s="3"/>
      <c r="G67" s="3"/>
      <c r="H67" s="3"/>
      <c r="I67" s="3"/>
      <c r="J67" s="3"/>
    </row>
    <row r="68" spans="1:10" ht="12.75">
      <c r="A68" s="62"/>
      <c r="B68" s="8"/>
      <c r="C68" s="3"/>
      <c r="D68" s="3"/>
      <c r="E68" s="3"/>
      <c r="F68" s="3"/>
      <c r="G68" s="3"/>
      <c r="H68" s="3"/>
      <c r="I68" s="3"/>
      <c r="J68" s="3"/>
    </row>
    <row r="69" spans="1:10" ht="12.75">
      <c r="A69" s="62"/>
      <c r="B69" s="8"/>
      <c r="C69" s="3"/>
      <c r="D69" s="3"/>
      <c r="E69" s="3"/>
      <c r="F69" s="3"/>
      <c r="G69" s="3"/>
      <c r="H69" s="3"/>
      <c r="I69" s="3"/>
      <c r="J69" s="3"/>
    </row>
    <row r="70" spans="1:10" ht="12.75">
      <c r="A70" s="62"/>
      <c r="B70" s="8"/>
      <c r="C70" s="3"/>
      <c r="D70" s="3"/>
      <c r="E70" s="3"/>
      <c r="F70" s="3"/>
      <c r="G70" s="3"/>
      <c r="H70" s="3"/>
      <c r="I70" s="3"/>
      <c r="J70" s="3"/>
    </row>
    <row r="71" spans="1:10" ht="12.75">
      <c r="A71" s="62"/>
      <c r="B71" s="8"/>
      <c r="C71" s="3"/>
      <c r="D71" s="3"/>
      <c r="E71" s="3"/>
      <c r="F71" s="3"/>
      <c r="G71" s="3"/>
      <c r="H71" s="3"/>
      <c r="I71" s="3"/>
      <c r="J71" s="3"/>
    </row>
  </sheetData>
  <sheetProtection/>
  <mergeCells count="10">
    <mergeCell ref="A28:J29"/>
    <mergeCell ref="C31:J31"/>
    <mergeCell ref="A35:J35"/>
    <mergeCell ref="C36:J36"/>
    <mergeCell ref="A1:J1"/>
    <mergeCell ref="C5:J5"/>
    <mergeCell ref="A6:J6"/>
    <mergeCell ref="A18:J19"/>
    <mergeCell ref="C20:J20"/>
    <mergeCell ref="C22:J22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pane ySplit="3" topLeftCell="A4" activePane="bottomLeft" state="frozen"/>
      <selection pane="topLeft" activeCell="A1" sqref="A1"/>
      <selection pane="bottomLeft" activeCell="A18" sqref="A18:IV18"/>
    </sheetView>
  </sheetViews>
  <sheetFormatPr defaultColWidth="11.421875" defaultRowHeight="12.75"/>
  <cols>
    <col min="1" max="1" width="12.57421875" style="63" customWidth="1"/>
    <col min="2" max="2" width="33.57421875" style="64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264" t="s">
        <v>18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0" ht="12.75" customHeight="1">
      <c r="A2" s="77"/>
      <c r="B2" s="82"/>
      <c r="C2" s="82"/>
      <c r="D2" s="82"/>
      <c r="E2" s="82"/>
      <c r="F2" s="82"/>
      <c r="G2" s="82"/>
      <c r="H2" s="82"/>
      <c r="I2" s="82"/>
      <c r="J2" s="82"/>
    </row>
    <row r="3" spans="1:10" s="5" customFormat="1" ht="89.25">
      <c r="A3" s="4" t="s">
        <v>19</v>
      </c>
      <c r="B3" s="4" t="s">
        <v>20</v>
      </c>
      <c r="C3" s="4" t="s">
        <v>56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137"/>
      <c r="B4" s="138"/>
      <c r="C4" s="139"/>
      <c r="D4" s="139"/>
      <c r="E4" s="139"/>
      <c r="F4" s="139"/>
      <c r="G4" s="139"/>
      <c r="H4" s="139"/>
      <c r="I4" s="139"/>
      <c r="J4" s="139"/>
    </row>
    <row r="5" spans="1:10" s="5" customFormat="1" ht="12.75">
      <c r="A5" s="137"/>
      <c r="B5" s="140" t="s">
        <v>35</v>
      </c>
      <c r="C5" s="251" t="s">
        <v>66</v>
      </c>
      <c r="D5" s="252"/>
      <c r="E5" s="252"/>
      <c r="F5" s="252"/>
      <c r="G5" s="252"/>
      <c r="H5" s="252"/>
      <c r="I5" s="252"/>
      <c r="J5" s="253"/>
    </row>
    <row r="6" spans="1:10" ht="12.75" customHeight="1">
      <c r="A6" s="271"/>
      <c r="B6" s="272"/>
      <c r="C6" s="272"/>
      <c r="D6" s="272"/>
      <c r="E6" s="272"/>
      <c r="F6" s="272"/>
      <c r="G6" s="272"/>
      <c r="H6" s="272"/>
      <c r="I6" s="272"/>
      <c r="J6" s="273"/>
    </row>
    <row r="7" spans="1:10" ht="24" customHeight="1">
      <c r="A7" s="169"/>
      <c r="B7" s="173" t="s">
        <v>82</v>
      </c>
      <c r="C7" s="172">
        <f>SUM(C9)</f>
        <v>1342351</v>
      </c>
      <c r="D7" s="170"/>
      <c r="E7" s="170"/>
      <c r="F7" s="170"/>
      <c r="G7" s="170"/>
      <c r="H7" s="170"/>
      <c r="I7" s="170"/>
      <c r="J7" s="171"/>
    </row>
    <row r="8" spans="1:10" s="5" customFormat="1" ht="15" customHeight="1">
      <c r="A8" s="142" t="s">
        <v>73</v>
      </c>
      <c r="B8" s="147" t="s">
        <v>67</v>
      </c>
      <c r="C8" s="141"/>
      <c r="D8" s="148"/>
      <c r="E8" s="148"/>
      <c r="F8" s="148"/>
      <c r="G8" s="148"/>
      <c r="H8" s="148"/>
      <c r="I8" s="148"/>
      <c r="J8" s="149"/>
    </row>
    <row r="9" spans="1:10" s="5" customFormat="1" ht="15" customHeight="1">
      <c r="A9" s="174"/>
      <c r="B9" s="178" t="s">
        <v>83</v>
      </c>
      <c r="C9" s="179">
        <v>1342351</v>
      </c>
      <c r="D9" s="180"/>
      <c r="E9" s="180"/>
      <c r="F9" s="180"/>
      <c r="G9" s="180"/>
      <c r="H9" s="180"/>
      <c r="I9" s="180"/>
      <c r="J9" s="181"/>
    </row>
    <row r="10" spans="1:10" s="5" customFormat="1" ht="19.5" customHeight="1" thickBot="1">
      <c r="A10" s="142" t="s">
        <v>68</v>
      </c>
      <c r="B10" s="160" t="s">
        <v>69</v>
      </c>
      <c r="C10" s="152"/>
      <c r="D10" s="152"/>
      <c r="E10" s="153"/>
      <c r="F10" s="153"/>
      <c r="G10" s="153"/>
      <c r="H10" s="153"/>
      <c r="I10" s="153"/>
      <c r="J10" s="154"/>
    </row>
    <row r="11" spans="1:10" s="5" customFormat="1" ht="18.75" customHeight="1" thickBot="1">
      <c r="A11" s="142"/>
      <c r="B11" s="156" t="s">
        <v>81</v>
      </c>
      <c r="C11" s="159">
        <f>SUM(C12+C16)</f>
        <v>1342351</v>
      </c>
      <c r="D11" s="159"/>
      <c r="E11" s="159"/>
      <c r="F11" s="159"/>
      <c r="G11" s="159"/>
      <c r="H11" s="157"/>
      <c r="I11" s="157"/>
      <c r="J11" s="158"/>
    </row>
    <row r="12" spans="1:10" s="5" customFormat="1" ht="12.75">
      <c r="A12" s="137">
        <v>3</v>
      </c>
      <c r="B12" s="143" t="s">
        <v>48</v>
      </c>
      <c r="C12" s="161">
        <f aca="true" t="shared" si="0" ref="C12:C17">SUM(D12:G12)</f>
        <v>1337351</v>
      </c>
      <c r="D12" s="155">
        <v>350000</v>
      </c>
      <c r="E12" s="155">
        <v>1000</v>
      </c>
      <c r="F12" s="155">
        <v>927636</v>
      </c>
      <c r="G12" s="155">
        <v>58715</v>
      </c>
      <c r="H12" s="155"/>
      <c r="I12" s="155"/>
      <c r="J12" s="155"/>
    </row>
    <row r="13" spans="1:10" s="5" customFormat="1" ht="12.75">
      <c r="A13" s="137">
        <v>31</v>
      </c>
      <c r="B13" s="143" t="s">
        <v>22</v>
      </c>
      <c r="C13" s="161">
        <f t="shared" si="0"/>
        <v>941351</v>
      </c>
      <c r="D13" s="144">
        <v>350000</v>
      </c>
      <c r="E13" s="144"/>
      <c r="F13" s="144">
        <v>532636</v>
      </c>
      <c r="G13" s="144">
        <v>58715</v>
      </c>
      <c r="H13" s="144"/>
      <c r="I13" s="144"/>
      <c r="J13" s="144"/>
    </row>
    <row r="14" spans="1:10" s="5" customFormat="1" ht="12.75">
      <c r="A14" s="137">
        <v>32</v>
      </c>
      <c r="B14" s="143" t="s">
        <v>26</v>
      </c>
      <c r="C14" s="161">
        <f t="shared" si="0"/>
        <v>441461</v>
      </c>
      <c r="D14" s="144"/>
      <c r="E14" s="144">
        <v>1000</v>
      </c>
      <c r="F14" s="144">
        <v>385000</v>
      </c>
      <c r="G14" s="144">
        <v>55461</v>
      </c>
      <c r="H14" s="144"/>
      <c r="I14" s="144"/>
      <c r="J14" s="144"/>
    </row>
    <row r="15" spans="1:10" s="5" customFormat="1" ht="12.75">
      <c r="A15" s="137">
        <v>34</v>
      </c>
      <c r="B15" s="143" t="s">
        <v>30</v>
      </c>
      <c r="C15" s="161">
        <f t="shared" si="0"/>
        <v>13254</v>
      </c>
      <c r="D15" s="144"/>
      <c r="E15" s="144"/>
      <c r="F15" s="144">
        <v>10000</v>
      </c>
      <c r="G15" s="144">
        <v>3254</v>
      </c>
      <c r="H15" s="144"/>
      <c r="I15" s="144"/>
      <c r="J15" s="144"/>
    </row>
    <row r="16" spans="1:10" s="5" customFormat="1" ht="25.5">
      <c r="A16" s="137">
        <v>4</v>
      </c>
      <c r="B16" s="143" t="s">
        <v>32</v>
      </c>
      <c r="C16" s="161">
        <f t="shared" si="0"/>
        <v>5000</v>
      </c>
      <c r="D16" s="144"/>
      <c r="E16" s="144"/>
      <c r="F16" s="144">
        <v>5000</v>
      </c>
      <c r="G16" s="144"/>
      <c r="H16" s="144"/>
      <c r="I16" s="144"/>
      <c r="J16" s="144"/>
    </row>
    <row r="17" spans="1:10" ht="25.5">
      <c r="A17" s="137">
        <v>42</v>
      </c>
      <c r="B17" s="143" t="s">
        <v>53</v>
      </c>
      <c r="C17" s="161">
        <f t="shared" si="0"/>
        <v>5000</v>
      </c>
      <c r="D17" s="146"/>
      <c r="E17" s="146"/>
      <c r="F17" s="144">
        <v>5000</v>
      </c>
      <c r="G17" s="146"/>
      <c r="H17" s="146"/>
      <c r="I17" s="146"/>
      <c r="J17" s="146"/>
    </row>
    <row r="18" spans="1:10" ht="12.75">
      <c r="A18" s="62"/>
      <c r="B18" s="8"/>
      <c r="C18" s="3"/>
      <c r="D18" s="3"/>
      <c r="E18" s="3"/>
      <c r="F18" s="3"/>
      <c r="G18" s="3"/>
      <c r="H18" s="3"/>
      <c r="I18" s="3"/>
      <c r="J18" s="3"/>
    </row>
    <row r="19" spans="1:10" ht="12.75">
      <c r="A19" s="62"/>
      <c r="B19" s="8"/>
      <c r="C19" s="3"/>
      <c r="D19" s="3"/>
      <c r="E19" s="3"/>
      <c r="F19" s="3"/>
      <c r="G19" s="3"/>
      <c r="H19" s="3"/>
      <c r="I19" s="3"/>
      <c r="J19" s="3"/>
    </row>
    <row r="20" spans="1:10" ht="12.75">
      <c r="A20" s="62"/>
      <c r="B20" s="8"/>
      <c r="C20" s="3"/>
      <c r="D20" s="3"/>
      <c r="E20" s="3"/>
      <c r="F20" s="3"/>
      <c r="G20" s="3"/>
      <c r="H20" s="3"/>
      <c r="I20" s="3"/>
      <c r="J20" s="3"/>
    </row>
    <row r="21" spans="1:10" ht="12.75">
      <c r="A21" s="62"/>
      <c r="B21" s="8"/>
      <c r="C21" s="3"/>
      <c r="D21" s="3"/>
      <c r="E21" s="3"/>
      <c r="F21" s="3"/>
      <c r="G21" s="3"/>
      <c r="H21" s="3"/>
      <c r="I21" s="3"/>
      <c r="J21" s="3"/>
    </row>
    <row r="22" spans="1:10" ht="12.75">
      <c r="A22" s="62"/>
      <c r="B22" s="8"/>
      <c r="C22" s="3"/>
      <c r="D22" s="3"/>
      <c r="E22" s="3"/>
      <c r="F22" s="3"/>
      <c r="G22" s="3"/>
      <c r="H22" s="3"/>
      <c r="I22" s="3"/>
      <c r="J22" s="3"/>
    </row>
    <row r="23" spans="1:10" ht="12.75">
      <c r="A23" s="62"/>
      <c r="B23" s="8"/>
      <c r="C23" s="3"/>
      <c r="D23" s="3"/>
      <c r="E23" s="3"/>
      <c r="F23" s="3"/>
      <c r="G23" s="3"/>
      <c r="H23" s="3"/>
      <c r="I23" s="3"/>
      <c r="J23" s="3"/>
    </row>
    <row r="24" spans="1:10" ht="12.75">
      <c r="A24" s="62"/>
      <c r="B24" s="8"/>
      <c r="C24" s="3"/>
      <c r="D24" s="3"/>
      <c r="E24" s="3"/>
      <c r="F24" s="3"/>
      <c r="G24" s="3"/>
      <c r="H24" s="3"/>
      <c r="I24" s="3"/>
      <c r="J24" s="3"/>
    </row>
    <row r="25" spans="1:10" ht="12.75">
      <c r="A25" s="62"/>
      <c r="B25" s="8"/>
      <c r="C25" s="3"/>
      <c r="D25" s="3"/>
      <c r="E25" s="3"/>
      <c r="F25" s="3"/>
      <c r="G25" s="3"/>
      <c r="H25" s="3"/>
      <c r="I25" s="3"/>
      <c r="J25" s="3"/>
    </row>
    <row r="26" spans="1:10" ht="12.75">
      <c r="A26" s="62"/>
      <c r="B26" s="8"/>
      <c r="C26" s="3"/>
      <c r="D26" s="3"/>
      <c r="E26" s="3"/>
      <c r="F26" s="3"/>
      <c r="G26" s="3"/>
      <c r="H26" s="3"/>
      <c r="I26" s="3"/>
      <c r="J26" s="3"/>
    </row>
    <row r="27" spans="1:10" ht="12.75">
      <c r="A27" s="62"/>
      <c r="B27" s="8"/>
      <c r="C27" s="3"/>
      <c r="D27" s="3"/>
      <c r="E27" s="3"/>
      <c r="F27" s="3"/>
      <c r="G27" s="3"/>
      <c r="H27" s="3"/>
      <c r="I27" s="3"/>
      <c r="J27" s="3"/>
    </row>
    <row r="28" spans="1:10" ht="12.75">
      <c r="A28" s="62"/>
      <c r="B28" s="8"/>
      <c r="C28" s="3"/>
      <c r="D28" s="3"/>
      <c r="E28" s="3"/>
      <c r="F28" s="3"/>
      <c r="G28" s="3"/>
      <c r="H28" s="3"/>
      <c r="I28" s="3"/>
      <c r="J28" s="3"/>
    </row>
    <row r="29" spans="1:10" ht="12.75">
      <c r="A29" s="62"/>
      <c r="B29" s="8"/>
      <c r="C29" s="3"/>
      <c r="D29" s="3"/>
      <c r="E29" s="3"/>
      <c r="F29" s="3"/>
      <c r="G29" s="3"/>
      <c r="H29" s="3"/>
      <c r="I29" s="3"/>
      <c r="J29" s="3"/>
    </row>
    <row r="30" spans="1:10" ht="12.75">
      <c r="A30" s="62"/>
      <c r="B30" s="8"/>
      <c r="C30" s="3"/>
      <c r="D30" s="3"/>
      <c r="E30" s="3"/>
      <c r="F30" s="3"/>
      <c r="G30" s="3"/>
      <c r="H30" s="3"/>
      <c r="I30" s="3"/>
      <c r="J30" s="3"/>
    </row>
    <row r="31" spans="1:10" ht="12.75">
      <c r="A31" s="62"/>
      <c r="B31" s="8"/>
      <c r="C31" s="3"/>
      <c r="D31" s="3"/>
      <c r="E31" s="3"/>
      <c r="F31" s="3"/>
      <c r="G31" s="3"/>
      <c r="H31" s="3"/>
      <c r="I31" s="3"/>
      <c r="J31" s="3"/>
    </row>
    <row r="32" spans="1:10" ht="12.75">
      <c r="A32" s="62"/>
      <c r="B32" s="8"/>
      <c r="C32" s="3"/>
      <c r="D32" s="3"/>
      <c r="E32" s="3"/>
      <c r="F32" s="3"/>
      <c r="G32" s="3"/>
      <c r="H32" s="3"/>
      <c r="I32" s="3"/>
      <c r="J32" s="3"/>
    </row>
    <row r="33" spans="1:10" ht="12.75">
      <c r="A33" s="62"/>
      <c r="B33" s="8"/>
      <c r="C33" s="3"/>
      <c r="D33" s="3"/>
      <c r="E33" s="3"/>
      <c r="F33" s="3"/>
      <c r="G33" s="3"/>
      <c r="H33" s="3"/>
      <c r="I33" s="3"/>
      <c r="J33" s="3"/>
    </row>
    <row r="34" spans="1:10" ht="12.75">
      <c r="A34" s="62"/>
      <c r="B34" s="8"/>
      <c r="C34" s="3"/>
      <c r="D34" s="3"/>
      <c r="E34" s="3"/>
      <c r="F34" s="3"/>
      <c r="G34" s="3"/>
      <c r="H34" s="3"/>
      <c r="I34" s="3"/>
      <c r="J34" s="3"/>
    </row>
    <row r="35" spans="1:10" ht="12.75">
      <c r="A35" s="62"/>
      <c r="B35" s="8"/>
      <c r="C35" s="3"/>
      <c r="D35" s="3"/>
      <c r="E35" s="3"/>
      <c r="F35" s="3"/>
      <c r="G35" s="3"/>
      <c r="H35" s="3"/>
      <c r="I35" s="3"/>
      <c r="J35" s="3"/>
    </row>
    <row r="36" spans="1:10" ht="12.75">
      <c r="A36" s="62"/>
      <c r="B36" s="8"/>
      <c r="C36" s="3"/>
      <c r="D36" s="3"/>
      <c r="E36" s="3"/>
      <c r="F36" s="3"/>
      <c r="G36" s="3"/>
      <c r="H36" s="3"/>
      <c r="I36" s="3"/>
      <c r="J36" s="3"/>
    </row>
    <row r="37" spans="1:10" ht="12.75">
      <c r="A37" s="62"/>
      <c r="B37" s="8"/>
      <c r="C37" s="3"/>
      <c r="D37" s="3"/>
      <c r="E37" s="3"/>
      <c r="F37" s="3"/>
      <c r="G37" s="3"/>
      <c r="H37" s="3"/>
      <c r="I37" s="3"/>
      <c r="J37" s="3"/>
    </row>
    <row r="38" spans="1:10" ht="12.75">
      <c r="A38" s="62"/>
      <c r="B38" s="8"/>
      <c r="C38" s="3"/>
      <c r="D38" s="3"/>
      <c r="E38" s="3"/>
      <c r="F38" s="3"/>
      <c r="G38" s="3"/>
      <c r="H38" s="3"/>
      <c r="I38" s="3"/>
      <c r="J38" s="3"/>
    </row>
    <row r="39" spans="1:10" ht="12.75">
      <c r="A39" s="62"/>
      <c r="B39" s="8"/>
      <c r="C39" s="3"/>
      <c r="D39" s="3"/>
      <c r="E39" s="3"/>
      <c r="F39" s="3"/>
      <c r="G39" s="3"/>
      <c r="H39" s="3"/>
      <c r="I39" s="3"/>
      <c r="J39" s="3"/>
    </row>
    <row r="40" spans="1:10" ht="12.75">
      <c r="A40" s="62"/>
      <c r="B40" s="8"/>
      <c r="C40" s="3"/>
      <c r="D40" s="3"/>
      <c r="E40" s="3"/>
      <c r="F40" s="3"/>
      <c r="G40" s="3"/>
      <c r="H40" s="3"/>
      <c r="I40" s="3"/>
      <c r="J40" s="3"/>
    </row>
    <row r="41" spans="1:10" ht="12.75">
      <c r="A41" s="62"/>
      <c r="B41" s="8"/>
      <c r="C41" s="3"/>
      <c r="D41" s="3"/>
      <c r="E41" s="3"/>
      <c r="F41" s="3"/>
      <c r="G41" s="3"/>
      <c r="H41" s="3"/>
      <c r="I41" s="3"/>
      <c r="J41" s="3"/>
    </row>
    <row r="42" spans="1:10" ht="12.75">
      <c r="A42" s="62"/>
      <c r="B42" s="8"/>
      <c r="C42" s="3"/>
      <c r="D42" s="3"/>
      <c r="E42" s="3"/>
      <c r="F42" s="3"/>
      <c r="G42" s="3"/>
      <c r="H42" s="3"/>
      <c r="I42" s="3"/>
      <c r="J42" s="3"/>
    </row>
    <row r="43" spans="1:10" ht="12.75">
      <c r="A43" s="62"/>
      <c r="B43" s="8"/>
      <c r="C43" s="3"/>
      <c r="D43" s="3"/>
      <c r="E43" s="3"/>
      <c r="F43" s="3"/>
      <c r="G43" s="3"/>
      <c r="H43" s="3"/>
      <c r="I43" s="3"/>
      <c r="J43" s="3"/>
    </row>
  </sheetData>
  <sheetProtection/>
  <mergeCells count="3">
    <mergeCell ref="A1:J1"/>
    <mergeCell ref="C5:J5"/>
    <mergeCell ref="A6:J6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Zorica Šuica</cp:lastModifiedBy>
  <cp:lastPrinted>2020-09-28T14:38:25Z</cp:lastPrinted>
  <dcterms:created xsi:type="dcterms:W3CDTF">2013-09-11T11:00:21Z</dcterms:created>
  <dcterms:modified xsi:type="dcterms:W3CDTF">2021-11-12T12:13:48Z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